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175" windowHeight="6135" tabRatio="732" activeTab="0"/>
  </bookViews>
  <sheets>
    <sheet name="Standard # 1" sheetId="1" r:id="rId1"/>
    <sheet name="Standard # 2" sheetId="2" r:id="rId2"/>
    <sheet name="Standard # 3" sheetId="3" r:id="rId3"/>
    <sheet name="Standard # 4" sheetId="4" r:id="rId4"/>
    <sheet name="Standard # 5" sheetId="5" r:id="rId5"/>
    <sheet name="Individual Reports" sheetId="6" r:id="rId6"/>
    <sheet name="Standards Menu" sheetId="7" r:id="rId7"/>
  </sheets>
  <definedNames/>
  <calcPr fullCalcOnLoad="1"/>
</workbook>
</file>

<file path=xl/sharedStrings.xml><?xml version="1.0" encoding="utf-8"?>
<sst xmlns="http://schemas.openxmlformats.org/spreadsheetml/2006/main" count="169" uniqueCount="78">
  <si>
    <t>Name</t>
  </si>
  <si>
    <t>ST</t>
  </si>
  <si>
    <t>Ranking</t>
  </si>
  <si>
    <t>Basketball, Billy</t>
  </si>
  <si>
    <t>Total</t>
  </si>
  <si>
    <t>Tries all activities</t>
  </si>
  <si>
    <t>Is on time</t>
  </si>
  <si>
    <t>Consistantly gives maximum effort</t>
  </si>
  <si>
    <t>Shows concern for others</t>
  </si>
  <si>
    <t>Listens to and applies criticism</t>
  </si>
  <si>
    <t>Shows enthusiasm</t>
  </si>
  <si>
    <t>Participates with all students</t>
  </si>
  <si>
    <t>Shares ideas with teacher and class</t>
  </si>
  <si>
    <t>Demonstrates Leadership</t>
  </si>
  <si>
    <t>Volunteers to help others</t>
  </si>
  <si>
    <t>Places the shuttlecock in the backcourt using an overhead clear with competency</t>
  </si>
  <si>
    <t>CT</t>
  </si>
  <si>
    <t>CV</t>
  </si>
  <si>
    <t>FX</t>
  </si>
  <si>
    <t>BC</t>
  </si>
  <si>
    <t>C1</t>
  </si>
  <si>
    <t>C2</t>
  </si>
  <si>
    <t>C3</t>
  </si>
  <si>
    <t>Score</t>
  </si>
  <si>
    <t>Beginning</t>
  </si>
  <si>
    <t>Emerging</t>
  </si>
  <si>
    <t>Developing</t>
  </si>
  <si>
    <t>Proficient</t>
  </si>
  <si>
    <t>Exemplary</t>
  </si>
  <si>
    <t>S2</t>
  </si>
  <si>
    <t>S3</t>
  </si>
  <si>
    <t>Standards:</t>
  </si>
  <si>
    <t>Physical Education Health and Fitness Report</t>
  </si>
  <si>
    <t>Level 4-Distinguished/Exemplary</t>
  </si>
  <si>
    <t>Level 3-Proficient</t>
  </si>
  <si>
    <t>Student:</t>
  </si>
  <si>
    <t>Level 2-Basic/Emerging</t>
  </si>
  <si>
    <t>Level 1-Novice/Beginning</t>
  </si>
  <si>
    <t xml:space="preserve">Standard # 2: Demonstrates understanding of movement concepts, principles, strategies and tactics. </t>
  </si>
  <si>
    <t>Standard # 1: Demonstrates competency in motor skills and movement patterns for a variety of activities.</t>
  </si>
  <si>
    <t>Perform the pickleball serve with proficiency.</t>
  </si>
  <si>
    <t>Soccer, Sally</t>
  </si>
  <si>
    <t>Hockey, Hal</t>
  </si>
  <si>
    <t>Tumbling, Tanya</t>
  </si>
  <si>
    <t>Badminton, Beverly</t>
  </si>
  <si>
    <t>Dance, Donald</t>
  </si>
  <si>
    <t>Standard # 3: Participates regularly in physical activity</t>
  </si>
  <si>
    <t>Standard # 4: Achieves and maintains a health-enhancing level of physical fitness.</t>
  </si>
  <si>
    <t>Standard # 5: Exhibits reponsible personal and social behavior in physical activity settings.</t>
  </si>
  <si>
    <t>Standard # 1:</t>
  </si>
  <si>
    <t>Schools:</t>
  </si>
  <si>
    <t>Physical Education is Awesome Elementary School</t>
  </si>
  <si>
    <t>Physical Education is Great Middle School</t>
  </si>
  <si>
    <t>Physical Education is the Best High School</t>
  </si>
  <si>
    <t>Evaluation Guide</t>
  </si>
  <si>
    <t>Assessments</t>
  </si>
  <si>
    <t>Standard # 2:</t>
  </si>
  <si>
    <t>Standard # 3:</t>
  </si>
  <si>
    <t>Standard # 4:</t>
  </si>
  <si>
    <t>Standard# 5:</t>
  </si>
  <si>
    <t>Peforms the pickle ball serve with competency</t>
  </si>
  <si>
    <t>Performs the hockey dribble with competency</t>
  </si>
  <si>
    <t>Demonstrates knowledge and comprehension of key concepts related to the sport of pickle ball</t>
  </si>
  <si>
    <t>Demonstrates knowledge and comprehension of key concepts related to the sport of badminton</t>
  </si>
  <si>
    <t>Demonstrates knowledge and comprehension of key concepts related to the sport of floor hockey</t>
  </si>
  <si>
    <t>Student consistantly documents outside of class physical activity.</t>
  </si>
  <si>
    <t>Student demonstrates a healthy level of cardio respiratory endurance.</t>
  </si>
  <si>
    <t>Student demonstrates a healthy level of muscular endurance</t>
  </si>
  <si>
    <t>Student demonstrates a healthy level of flexibility</t>
  </si>
  <si>
    <t xml:space="preserve">Student demonstrates a healthy body composition </t>
  </si>
  <si>
    <t>Student consistantly demonstrates responsible behavior in physical actvity settings.</t>
  </si>
  <si>
    <t>Student consistantly participates in all in class physical activity sessions.</t>
  </si>
  <si>
    <t>Student consistantly demonstrates responsible behavior in physical activity settings.</t>
  </si>
  <si>
    <t>MS</t>
  </si>
  <si>
    <t>P1</t>
  </si>
  <si>
    <t>P2</t>
  </si>
  <si>
    <t>P3</t>
  </si>
  <si>
    <t>Data Entry Template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</si>
</sst>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9"/>
      <name val="Calibri"/>
      <family val="2"/>
    </font>
    <font>
      <b/>
      <sz val="10"/>
      <color indexed="9"/>
      <name val="Calibri"/>
      <family val="2"/>
    </font>
    <font>
      <sz val="20"/>
      <color indexed="30"/>
      <name val="Bauhaus 93"/>
      <family val="5"/>
    </font>
    <font>
      <b/>
      <i/>
      <sz val="14"/>
      <name val="Calibri"/>
      <family val="2"/>
    </font>
    <font>
      <b/>
      <i/>
      <sz val="14"/>
      <color indexed="8"/>
      <name val="Calibri"/>
      <family val="2"/>
    </font>
    <font>
      <b/>
      <i/>
      <sz val="12"/>
      <color indexed="8"/>
      <name val="Tw Cen MT"/>
      <family val="2"/>
    </font>
    <font>
      <b/>
      <sz val="12"/>
      <name val="Arial"/>
      <family val="2"/>
    </font>
    <font>
      <b/>
      <i/>
      <sz val="12"/>
      <color indexed="8"/>
      <name val="Calibri"/>
      <family val="2"/>
    </font>
    <font>
      <sz val="7.7"/>
      <color indexed="49"/>
      <name val="Wingdings 2"/>
      <family val="1"/>
    </font>
    <font>
      <sz val="14"/>
      <color indexed="8"/>
      <name val="Calibri"/>
      <family val="2"/>
    </font>
    <font>
      <sz val="8.25"/>
      <color indexed="53"/>
      <name val="Wingdings"/>
      <family val="0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ck"/>
      <top/>
      <bottom/>
    </border>
    <border>
      <left style="thick"/>
      <right style="thick"/>
      <top style="thick"/>
      <bottom style="thick"/>
    </border>
    <border>
      <left/>
      <right style="thin"/>
      <top style="thin"/>
      <bottom style="thin"/>
    </border>
    <border>
      <left style="thick"/>
      <right style="thick"/>
      <top style="thick"/>
      <bottom/>
    </border>
    <border>
      <left style="thick"/>
      <right/>
      <top/>
      <bottom/>
    </border>
    <border>
      <left/>
      <right style="thick"/>
      <top style="thick"/>
      <bottom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/>
      <bottom style="thick"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ck"/>
      <top/>
      <bottom style="thin"/>
    </border>
    <border>
      <left style="thick"/>
      <right style="thin"/>
      <top/>
      <bottom/>
    </border>
    <border>
      <left style="thick"/>
      <right style="thick"/>
      <top/>
      <bottom style="thin"/>
    </border>
    <border>
      <left style="thin"/>
      <right style="thin"/>
      <top style="thin"/>
      <bottom style="thick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/>
      <bottom/>
    </border>
    <border>
      <left style="thick"/>
      <right style="thick"/>
      <top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5" fillId="0" borderId="10" xfId="55" applyFont="1" applyFill="1" applyBorder="1" applyAlignment="1">
      <alignment horizontal="left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3" xfId="0" applyBorder="1" applyAlignment="1">
      <alignment horizontal="center"/>
    </xf>
    <xf numFmtId="0" fontId="5" fillId="34" borderId="14" xfId="55" applyFont="1" applyFill="1" applyBorder="1" applyAlignment="1" applyProtection="1">
      <alignment horizontal="center" vertical="center"/>
      <protection locked="0"/>
    </xf>
    <xf numFmtId="0" fontId="5" fillId="34" borderId="11" xfId="55" applyFont="1" applyFill="1" applyBorder="1" applyAlignment="1" applyProtection="1">
      <alignment horizontal="center" vertical="center"/>
      <protection locked="0"/>
    </xf>
    <xf numFmtId="0" fontId="5" fillId="35" borderId="14" xfId="55" applyFont="1" applyFill="1" applyBorder="1" applyAlignment="1" applyProtection="1">
      <alignment horizontal="center" vertical="center"/>
      <protection locked="0"/>
    </xf>
    <xf numFmtId="0" fontId="5" fillId="35" borderId="11" xfId="55" applyFont="1" applyFill="1" applyBorder="1" applyAlignment="1" applyProtection="1">
      <alignment horizontal="center" vertical="center"/>
      <protection locked="0"/>
    </xf>
    <xf numFmtId="0" fontId="8" fillId="33" borderId="15" xfId="55" applyFont="1" applyFill="1" applyBorder="1" applyAlignment="1" applyProtection="1">
      <alignment horizontal="center" vertical="center"/>
      <protection locked="0"/>
    </xf>
    <xf numFmtId="1" fontId="6" fillId="34" borderId="11" xfId="55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/>
    </xf>
    <xf numFmtId="0" fontId="0" fillId="34" borderId="17" xfId="0" applyFill="1" applyBorder="1" applyAlignment="1">
      <alignment/>
    </xf>
    <xf numFmtId="0" fontId="9" fillId="34" borderId="18" xfId="0" applyFont="1" applyFill="1" applyBorder="1" applyAlignment="1">
      <alignment/>
    </xf>
    <xf numFmtId="0" fontId="0" fillId="34" borderId="19" xfId="0" applyFill="1" applyBorder="1" applyAlignment="1">
      <alignment/>
    </xf>
    <xf numFmtId="0" fontId="10" fillId="34" borderId="20" xfId="0" applyFont="1" applyFill="1" applyBorder="1" applyAlignment="1">
      <alignment horizontal="left"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11" fillId="34" borderId="16" xfId="0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34" borderId="16" xfId="0" applyFont="1" applyFill="1" applyBorder="1" applyAlignment="1">
      <alignment readingOrder="1"/>
    </xf>
    <xf numFmtId="0" fontId="0" fillId="34" borderId="12" xfId="0" applyFill="1" applyBorder="1" applyAlignment="1">
      <alignment/>
    </xf>
    <xf numFmtId="0" fontId="4" fillId="34" borderId="16" xfId="0" applyFont="1" applyFill="1" applyBorder="1" applyAlignment="1">
      <alignment/>
    </xf>
    <xf numFmtId="0" fontId="10" fillId="34" borderId="16" xfId="55" applyFont="1" applyFill="1" applyBorder="1" applyAlignment="1">
      <alignment horizontal="right"/>
      <protection/>
    </xf>
    <xf numFmtId="0" fontId="13" fillId="34" borderId="23" xfId="55" applyFont="1" applyFill="1" applyBorder="1" applyAlignment="1">
      <alignment horizontal="left"/>
      <protection/>
    </xf>
    <xf numFmtId="0" fontId="14" fillId="34" borderId="16" xfId="0" applyFont="1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3" xfId="0" applyFill="1" applyBorder="1" applyAlignment="1">
      <alignment/>
    </xf>
    <xf numFmtId="0" fontId="14" fillId="34" borderId="24" xfId="0" applyFont="1" applyFill="1" applyBorder="1" applyAlignment="1">
      <alignment readingOrder="1"/>
    </xf>
    <xf numFmtId="0" fontId="0" fillId="34" borderId="25" xfId="0" applyFill="1" applyBorder="1" applyAlignment="1">
      <alignment/>
    </xf>
    <xf numFmtId="0" fontId="15" fillId="0" borderId="0" xfId="0" applyFont="1" applyBorder="1" applyAlignment="1">
      <alignment horizontal="left" indent="7" readingOrder="1"/>
    </xf>
    <xf numFmtId="0" fontId="16" fillId="34" borderId="19" xfId="0" applyFont="1" applyFill="1" applyBorder="1" applyAlignment="1">
      <alignment/>
    </xf>
    <xf numFmtId="1" fontId="18" fillId="0" borderId="0" xfId="0" applyNumberFormat="1" applyFont="1" applyBorder="1" applyAlignment="1">
      <alignment horizontal="center" readingOrder="1"/>
    </xf>
    <xf numFmtId="0" fontId="0" fillId="0" borderId="0" xfId="0" applyBorder="1" applyAlignment="1">
      <alignment horizontal="center"/>
    </xf>
    <xf numFmtId="0" fontId="0" fillId="0" borderId="16" xfId="0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 horizontal="right"/>
    </xf>
    <xf numFmtId="0" fontId="0" fillId="36" borderId="21" xfId="0" applyFill="1" applyBorder="1" applyAlignment="1">
      <alignment/>
    </xf>
    <xf numFmtId="0" fontId="17" fillId="34" borderId="21" xfId="0" applyFont="1" applyFill="1" applyBorder="1" applyAlignment="1">
      <alignment horizontal="left" indent="10" readingOrder="1"/>
    </xf>
    <xf numFmtId="0" fontId="16" fillId="34" borderId="21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6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5" xfId="0" applyFill="1" applyBorder="1" applyAlignment="1">
      <alignment/>
    </xf>
    <xf numFmtId="0" fontId="19" fillId="34" borderId="20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0" fontId="1" fillId="0" borderId="18" xfId="0" applyFont="1" applyFill="1" applyBorder="1" applyAlignment="1">
      <alignment/>
    </xf>
    <xf numFmtId="0" fontId="48" fillId="0" borderId="12" xfId="0" applyFont="1" applyBorder="1" applyAlignment="1">
      <alignment horizontal="right"/>
    </xf>
    <xf numFmtId="0" fontId="48" fillId="2" borderId="13" xfId="0" applyFont="1" applyFill="1" applyBorder="1" applyAlignment="1">
      <alignment horizontal="right"/>
    </xf>
    <xf numFmtId="0" fontId="4" fillId="2" borderId="13" xfId="0" applyFont="1" applyFill="1" applyBorder="1" applyAlignment="1">
      <alignment horizontal="right"/>
    </xf>
    <xf numFmtId="0" fontId="0" fillId="0" borderId="16" xfId="0" applyBorder="1" applyAlignment="1">
      <alignment horizontal="right"/>
    </xf>
    <xf numFmtId="0" fontId="48" fillId="2" borderId="17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 vertical="top" textRotation="180"/>
    </xf>
    <xf numFmtId="0" fontId="7" fillId="33" borderId="27" xfId="0" applyFont="1" applyFill="1" applyBorder="1" applyAlignment="1">
      <alignment horizontal="center" vertical="top" textRotation="180"/>
    </xf>
    <xf numFmtId="0" fontId="7" fillId="33" borderId="28" xfId="0" applyFont="1" applyFill="1" applyBorder="1" applyAlignment="1">
      <alignment horizontal="center" vertical="top" textRotation="180"/>
    </xf>
    <xf numFmtId="0" fontId="7" fillId="33" borderId="29" xfId="0" applyFont="1" applyFill="1" applyBorder="1" applyAlignment="1">
      <alignment horizontal="center" vertical="top" textRotation="180"/>
    </xf>
    <xf numFmtId="0" fontId="7" fillId="33" borderId="30" xfId="0" applyFont="1" applyFill="1" applyBorder="1" applyAlignment="1">
      <alignment horizontal="center" vertical="top" textRotation="180"/>
    </xf>
    <xf numFmtId="0" fontId="7" fillId="33" borderId="31" xfId="0" applyFont="1" applyFill="1" applyBorder="1" applyAlignment="1">
      <alignment horizontal="center" vertical="top" textRotation="180"/>
    </xf>
    <xf numFmtId="0" fontId="5" fillId="36" borderId="11" xfId="55" applyFont="1" applyFill="1" applyBorder="1" applyAlignment="1" applyProtection="1">
      <alignment horizontal="center" vertical="center"/>
      <protection locked="0"/>
    </xf>
    <xf numFmtId="1" fontId="6" fillId="36" borderId="11" xfId="55" applyNumberFormat="1" applyFont="1" applyFill="1" applyBorder="1" applyAlignment="1" applyProtection="1">
      <alignment horizontal="center" vertical="center"/>
      <protection locked="0"/>
    </xf>
    <xf numFmtId="0" fontId="5" fillId="0" borderId="11" xfId="55" applyFont="1" applyFill="1" applyBorder="1" applyAlignment="1" applyProtection="1">
      <alignment horizontal="center" vertical="center"/>
      <protection locked="0"/>
    </xf>
    <xf numFmtId="1" fontId="6" fillId="0" borderId="11" xfId="55" applyNumberFormat="1" applyFont="1" applyFill="1" applyBorder="1" applyAlignment="1" applyProtection="1">
      <alignment horizontal="center" vertical="center"/>
      <protection locked="0"/>
    </xf>
    <xf numFmtId="0" fontId="5" fillId="36" borderId="32" xfId="55" applyFont="1" applyFill="1" applyBorder="1" applyAlignment="1" applyProtection="1">
      <alignment horizontal="center" vertical="center"/>
      <protection locked="0"/>
    </xf>
    <xf numFmtId="1" fontId="6" fillId="36" borderId="32" xfId="55" applyNumberFormat="1" applyFont="1" applyFill="1" applyBorder="1" applyAlignment="1" applyProtection="1">
      <alignment horizontal="center" vertical="center"/>
      <protection locked="0"/>
    </xf>
    <xf numFmtId="0" fontId="7" fillId="33" borderId="33" xfId="0" applyFont="1" applyFill="1" applyBorder="1" applyAlignment="1">
      <alignment horizontal="center" vertical="top" textRotation="180"/>
    </xf>
    <xf numFmtId="0" fontId="5" fillId="36" borderId="10" xfId="55" applyFont="1" applyFill="1" applyBorder="1" applyAlignment="1">
      <alignment horizontal="left" vertical="center"/>
      <protection/>
    </xf>
    <xf numFmtId="0" fontId="1" fillId="0" borderId="16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9" fontId="1" fillId="0" borderId="18" xfId="0" applyNumberFormat="1" applyFont="1" applyFill="1" applyBorder="1" applyAlignment="1">
      <alignment/>
    </xf>
    <xf numFmtId="1" fontId="1" fillId="0" borderId="16" xfId="0" applyNumberFormat="1" applyFont="1" applyFill="1" applyBorder="1" applyAlignment="1">
      <alignment/>
    </xf>
    <xf numFmtId="9" fontId="1" fillId="0" borderId="16" xfId="0" applyNumberFormat="1" applyFont="1" applyFill="1" applyBorder="1" applyAlignment="1">
      <alignment/>
    </xf>
    <xf numFmtId="1" fontId="1" fillId="0" borderId="24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5" fillId="34" borderId="11" xfId="0" applyFont="1" applyFill="1" applyBorder="1" applyAlignment="1" applyProtection="1">
      <alignment horizontal="center"/>
      <protection locked="0"/>
    </xf>
    <xf numFmtId="0" fontId="5" fillId="34" borderId="34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/>
      <protection locked="0"/>
    </xf>
    <xf numFmtId="0" fontId="5" fillId="36" borderId="11" xfId="0" applyFont="1" applyFill="1" applyBorder="1" applyAlignment="1" applyProtection="1">
      <alignment horizontal="center"/>
      <protection locked="0"/>
    </xf>
    <xf numFmtId="0" fontId="5" fillId="36" borderId="34" xfId="0" applyFont="1" applyFill="1" applyBorder="1" applyAlignment="1" applyProtection="1">
      <alignment horizontal="center"/>
      <protection locked="0"/>
    </xf>
    <xf numFmtId="0" fontId="5" fillId="36" borderId="32" xfId="0" applyFont="1" applyFill="1" applyBorder="1" applyAlignment="1" applyProtection="1">
      <alignment horizontal="center"/>
      <protection locked="0"/>
    </xf>
    <xf numFmtId="0" fontId="5" fillId="36" borderId="35" xfId="0" applyFont="1" applyFill="1" applyBorder="1" applyAlignment="1" applyProtection="1">
      <alignment horizontal="center"/>
      <protection locked="0"/>
    </xf>
    <xf numFmtId="0" fontId="0" fillId="0" borderId="23" xfId="0" applyBorder="1" applyAlignment="1">
      <alignment/>
    </xf>
    <xf numFmtId="0" fontId="8" fillId="33" borderId="15" xfId="55" applyFont="1" applyFill="1" applyBorder="1" applyAlignment="1" applyProtection="1">
      <alignment horizontal="center"/>
      <protection/>
    </xf>
    <xf numFmtId="0" fontId="5" fillId="0" borderId="36" xfId="55" applyFont="1" applyFill="1" applyBorder="1" applyAlignment="1" applyProtection="1">
      <alignment horizontal="left" vertical="center"/>
      <protection/>
    </xf>
    <xf numFmtId="0" fontId="5" fillId="34" borderId="36" xfId="55" applyFont="1" applyFill="1" applyBorder="1" applyAlignment="1" applyProtection="1">
      <alignment horizontal="left" vertical="center"/>
      <protection/>
    </xf>
    <xf numFmtId="0" fontId="5" fillId="0" borderId="14" xfId="55" applyFont="1" applyFill="1" applyBorder="1" applyAlignment="1" applyProtection="1">
      <alignment horizontal="center" vertical="center"/>
      <protection locked="0"/>
    </xf>
    <xf numFmtId="0" fontId="8" fillId="33" borderId="13" xfId="55" applyNumberFormat="1" applyFont="1" applyFill="1" applyBorder="1" applyAlignment="1" applyProtection="1">
      <alignment horizontal="center" vertical="center"/>
      <protection/>
    </xf>
    <xf numFmtId="164" fontId="6" fillId="0" borderId="13" xfId="55" applyNumberFormat="1" applyFont="1" applyFill="1" applyBorder="1" applyAlignment="1" applyProtection="1">
      <alignment horizontal="center" vertical="center"/>
      <protection/>
    </xf>
    <xf numFmtId="164" fontId="6" fillId="34" borderId="13" xfId="55" applyNumberFormat="1" applyFont="1" applyFill="1" applyBorder="1" applyAlignment="1" applyProtection="1">
      <alignment horizontal="center" vertical="center"/>
      <protection/>
    </xf>
    <xf numFmtId="164" fontId="6" fillId="35" borderId="13" xfId="55" applyNumberFormat="1" applyFont="1" applyFill="1" applyBorder="1" applyAlignment="1" applyProtection="1">
      <alignment horizontal="center" vertical="center"/>
      <protection/>
    </xf>
    <xf numFmtId="0" fontId="5" fillId="0" borderId="36" xfId="55" applyFont="1" applyFill="1" applyBorder="1" applyAlignment="1" applyProtection="1">
      <alignment horizontal="left" vertical="center"/>
      <protection locked="0"/>
    </xf>
    <xf numFmtId="0" fontId="5" fillId="34" borderId="36" xfId="55" applyFont="1" applyFill="1" applyBorder="1" applyAlignment="1" applyProtection="1">
      <alignment horizontal="left" vertical="center"/>
      <protection locked="0"/>
    </xf>
    <xf numFmtId="0" fontId="8" fillId="33" borderId="13" xfId="55" applyNumberFormat="1" applyFont="1" applyFill="1" applyBorder="1" applyAlignment="1" applyProtection="1">
      <alignment horizontal="center"/>
      <protection/>
    </xf>
    <xf numFmtId="164" fontId="6" fillId="0" borderId="13" xfId="0" applyNumberFormat="1" applyFont="1" applyBorder="1" applyAlignment="1" applyProtection="1">
      <alignment horizontal="center"/>
      <protection/>
    </xf>
    <xf numFmtId="164" fontId="6" fillId="34" borderId="13" xfId="0" applyNumberFormat="1" applyFont="1" applyFill="1" applyBorder="1" applyAlignment="1" applyProtection="1">
      <alignment horizontal="center"/>
      <protection/>
    </xf>
    <xf numFmtId="164" fontId="6" fillId="0" borderId="13" xfId="0" applyNumberFormat="1" applyFont="1" applyFill="1" applyBorder="1" applyAlignment="1" applyProtection="1">
      <alignment horizontal="center"/>
      <protection/>
    </xf>
    <xf numFmtId="164" fontId="6" fillId="36" borderId="13" xfId="0" applyNumberFormat="1" applyFont="1" applyFill="1" applyBorder="1" applyAlignment="1" applyProtection="1">
      <alignment horizontal="center"/>
      <protection/>
    </xf>
    <xf numFmtId="1" fontId="5" fillId="0" borderId="11" xfId="55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37" xfId="0" applyBorder="1" applyAlignment="1" applyProtection="1">
      <alignment wrapText="1"/>
      <protection locked="0"/>
    </xf>
    <xf numFmtId="0" fontId="9" fillId="34" borderId="18" xfId="0" applyFont="1" applyFill="1" applyBorder="1" applyAlignment="1" applyProtection="1">
      <alignment/>
      <protection locked="0"/>
    </xf>
    <xf numFmtId="0" fontId="19" fillId="34" borderId="20" xfId="0" applyFont="1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9" fontId="1" fillId="0" borderId="18" xfId="58" applyFont="1" applyFill="1" applyBorder="1" applyAlignment="1" applyProtection="1">
      <alignment/>
      <protection locked="0"/>
    </xf>
    <xf numFmtId="0" fontId="1" fillId="0" borderId="16" xfId="0" applyFont="1" applyFill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8.7109375" style="0" customWidth="1"/>
    <col min="2" max="5" width="4.7109375" style="0" customWidth="1"/>
    <col min="6" max="6" width="30.8515625" style="0" customWidth="1"/>
  </cols>
  <sheetData>
    <row r="1" spans="1:6" ht="18.75" customHeight="1" thickBot="1" thickTop="1">
      <c r="A1" s="94" t="s">
        <v>0</v>
      </c>
      <c r="B1" s="13" t="s">
        <v>29</v>
      </c>
      <c r="C1" s="13" t="s">
        <v>29</v>
      </c>
      <c r="D1" s="13" t="s">
        <v>30</v>
      </c>
      <c r="E1" s="104" t="s">
        <v>1</v>
      </c>
      <c r="F1" s="6"/>
    </row>
    <row r="2" spans="1:8" ht="16.5" thickBot="1" thickTop="1">
      <c r="A2" s="102" t="s">
        <v>3</v>
      </c>
      <c r="B2" s="3">
        <v>4</v>
      </c>
      <c r="C2" s="3">
        <v>4</v>
      </c>
      <c r="D2" s="3">
        <v>3</v>
      </c>
      <c r="E2" s="99">
        <f aca="true" t="shared" si="0" ref="E2:E7">AVERAGE(B2:D2)</f>
        <v>3.6666666666666665</v>
      </c>
      <c r="F2" s="6"/>
      <c r="G2" s="6"/>
      <c r="H2" s="6"/>
    </row>
    <row r="3" spans="1:8" ht="16.5" thickBot="1" thickTop="1">
      <c r="A3" s="103" t="s">
        <v>41</v>
      </c>
      <c r="B3" s="10">
        <v>4</v>
      </c>
      <c r="C3" s="10">
        <v>3</v>
      </c>
      <c r="D3" s="10">
        <v>2</v>
      </c>
      <c r="E3" s="100">
        <f t="shared" si="0"/>
        <v>3</v>
      </c>
      <c r="F3" s="6"/>
      <c r="G3" s="7"/>
      <c r="H3" s="7"/>
    </row>
    <row r="4" spans="1:8" ht="16.5" thickBot="1" thickTop="1">
      <c r="A4" s="102" t="s">
        <v>42</v>
      </c>
      <c r="B4" s="12">
        <v>1</v>
      </c>
      <c r="C4" s="12">
        <v>3</v>
      </c>
      <c r="D4" s="12">
        <v>2</v>
      </c>
      <c r="E4" s="101">
        <f t="shared" si="0"/>
        <v>2</v>
      </c>
      <c r="F4" s="6"/>
      <c r="G4" s="7"/>
      <c r="H4" s="7"/>
    </row>
    <row r="5" spans="1:8" ht="16.5" thickBot="1" thickTop="1">
      <c r="A5" s="103" t="s">
        <v>43</v>
      </c>
      <c r="B5" s="10">
        <v>1</v>
      </c>
      <c r="C5" s="10">
        <v>3</v>
      </c>
      <c r="D5" s="10">
        <v>3</v>
      </c>
      <c r="E5" s="100">
        <f t="shared" si="0"/>
        <v>2.3333333333333335</v>
      </c>
      <c r="F5" s="6"/>
      <c r="G5" s="7"/>
      <c r="H5" s="7"/>
    </row>
    <row r="6" spans="1:8" ht="16.5" thickBot="1" thickTop="1">
      <c r="A6" s="102" t="s">
        <v>44</v>
      </c>
      <c r="B6" s="12">
        <v>1</v>
      </c>
      <c r="C6" s="12">
        <v>3</v>
      </c>
      <c r="D6" s="12">
        <v>3</v>
      </c>
      <c r="E6" s="101">
        <f t="shared" si="0"/>
        <v>2.3333333333333335</v>
      </c>
      <c r="F6" s="6"/>
      <c r="G6" s="7"/>
      <c r="H6" s="7"/>
    </row>
    <row r="7" spans="1:8" ht="16.5" thickBot="1" thickTop="1">
      <c r="A7" s="103" t="s">
        <v>45</v>
      </c>
      <c r="B7" s="10">
        <v>4</v>
      </c>
      <c r="C7" s="10">
        <v>2</v>
      </c>
      <c r="D7" s="10">
        <v>3</v>
      </c>
      <c r="E7" s="100">
        <f t="shared" si="0"/>
        <v>3</v>
      </c>
      <c r="F7" s="6"/>
      <c r="G7" s="7"/>
      <c r="H7" s="7"/>
    </row>
    <row r="8" ht="15.75" thickTop="1"/>
  </sheetData>
  <sheetProtection password="E304" sheet="1" objects="1" scenarios="1" selectLockedCells="1"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8.7109375" style="0" customWidth="1"/>
    <col min="2" max="5" width="4.7109375" style="0" customWidth="1"/>
  </cols>
  <sheetData>
    <row r="1" spans="1:6" ht="22.5" customHeight="1" thickBot="1" thickTop="1">
      <c r="A1" s="94" t="s">
        <v>0</v>
      </c>
      <c r="B1" s="13" t="s">
        <v>20</v>
      </c>
      <c r="C1" s="13" t="s">
        <v>21</v>
      </c>
      <c r="D1" s="13" t="s">
        <v>22</v>
      </c>
      <c r="E1" s="98" t="s">
        <v>16</v>
      </c>
      <c r="F1" s="6"/>
    </row>
    <row r="2" spans="1:7" ht="16.5" thickBot="1" thickTop="1">
      <c r="A2" s="95" t="str">
        <f>'Standard # 1'!A2</f>
        <v>Basketball, Billy</v>
      </c>
      <c r="B2" s="97">
        <v>4</v>
      </c>
      <c r="C2" s="71">
        <v>3</v>
      </c>
      <c r="D2" s="71">
        <v>4</v>
      </c>
      <c r="E2" s="99">
        <f aca="true" t="shared" si="0" ref="E2:E7">AVERAGE(B2:D2)</f>
        <v>3.6666666666666665</v>
      </c>
      <c r="F2" s="6"/>
      <c r="G2" s="6"/>
    </row>
    <row r="3" spans="1:7" ht="16.5" thickBot="1" thickTop="1">
      <c r="A3" s="96" t="str">
        <f>'Standard # 1'!A3</f>
        <v>Soccer, Sally</v>
      </c>
      <c r="B3" s="9">
        <v>4</v>
      </c>
      <c r="C3" s="10">
        <v>4</v>
      </c>
      <c r="D3" s="10">
        <v>3</v>
      </c>
      <c r="E3" s="100">
        <f t="shared" si="0"/>
        <v>3.6666666666666665</v>
      </c>
      <c r="F3" s="6"/>
      <c r="G3" s="7"/>
    </row>
    <row r="4" spans="1:7" ht="16.5" thickBot="1" thickTop="1">
      <c r="A4" s="95" t="str">
        <f>'Standard # 1'!A4</f>
        <v>Hockey, Hal</v>
      </c>
      <c r="B4" s="11">
        <v>3</v>
      </c>
      <c r="C4" s="12">
        <v>3</v>
      </c>
      <c r="D4" s="12">
        <v>2</v>
      </c>
      <c r="E4" s="101">
        <f t="shared" si="0"/>
        <v>2.6666666666666665</v>
      </c>
      <c r="F4" s="6"/>
      <c r="G4" s="7"/>
    </row>
    <row r="5" spans="1:7" ht="16.5" thickBot="1" thickTop="1">
      <c r="A5" s="96" t="str">
        <f>'Standard # 1'!A5</f>
        <v>Tumbling, Tanya</v>
      </c>
      <c r="B5" s="9">
        <v>2</v>
      </c>
      <c r="C5" s="10">
        <v>3</v>
      </c>
      <c r="D5" s="10">
        <v>3</v>
      </c>
      <c r="E5" s="100">
        <f t="shared" si="0"/>
        <v>2.6666666666666665</v>
      </c>
      <c r="F5" s="6"/>
      <c r="G5" s="7"/>
    </row>
    <row r="6" spans="1:6" ht="16.5" thickBot="1" thickTop="1">
      <c r="A6" s="95" t="str">
        <f>'Standard # 1'!A6</f>
        <v>Badminton, Beverly</v>
      </c>
      <c r="B6" s="11">
        <v>3</v>
      </c>
      <c r="C6" s="12">
        <v>1</v>
      </c>
      <c r="D6" s="12">
        <v>3</v>
      </c>
      <c r="E6" s="101">
        <f t="shared" si="0"/>
        <v>2.3333333333333335</v>
      </c>
      <c r="F6" s="6"/>
    </row>
    <row r="7" spans="1:6" ht="16.5" thickBot="1" thickTop="1">
      <c r="A7" s="96" t="str">
        <f>'Standard # 1'!A7</f>
        <v>Dance, Donald</v>
      </c>
      <c r="B7" s="9">
        <v>1</v>
      </c>
      <c r="C7" s="10">
        <v>2</v>
      </c>
      <c r="D7" s="10">
        <v>2</v>
      </c>
      <c r="E7" s="100">
        <f t="shared" si="0"/>
        <v>1.6666666666666667</v>
      </c>
      <c r="F7" s="6"/>
    </row>
    <row r="8" ht="15.75" thickTop="1"/>
  </sheetData>
  <sheetProtection password="E304" sheet="1" objects="1" scenarios="1" selectLockedCells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B1" sqref="B1:D7"/>
    </sheetView>
  </sheetViews>
  <sheetFormatPr defaultColWidth="9.140625" defaultRowHeight="15"/>
  <cols>
    <col min="1" max="1" width="18.7109375" style="0" customWidth="1"/>
    <col min="2" max="5" width="4.7109375" style="0" customWidth="1"/>
  </cols>
  <sheetData>
    <row r="1" spans="1:5" ht="16.5" thickBot="1" thickTop="1">
      <c r="A1" s="94" t="s">
        <v>0</v>
      </c>
      <c r="B1" s="13" t="s">
        <v>74</v>
      </c>
      <c r="C1" s="13" t="s">
        <v>75</v>
      </c>
      <c r="D1" s="13" t="s">
        <v>76</v>
      </c>
      <c r="E1" s="98" t="s">
        <v>16</v>
      </c>
    </row>
    <row r="2" spans="1:5" ht="16.5" thickBot="1" thickTop="1">
      <c r="A2" s="95" t="str">
        <f>'Standard # 1'!A2</f>
        <v>Basketball, Billy</v>
      </c>
      <c r="B2" s="97">
        <v>4</v>
      </c>
      <c r="C2" s="71">
        <v>3</v>
      </c>
      <c r="D2" s="71">
        <v>4</v>
      </c>
      <c r="E2" s="99">
        <f aca="true" t="shared" si="0" ref="E2:E7">AVERAGE(B2:D2)</f>
        <v>3.6666666666666665</v>
      </c>
    </row>
    <row r="3" spans="1:5" ht="16.5" thickBot="1" thickTop="1">
      <c r="A3" s="96" t="str">
        <f>'Standard # 1'!A3</f>
        <v>Soccer, Sally</v>
      </c>
      <c r="B3" s="9">
        <v>3</v>
      </c>
      <c r="C3" s="10">
        <v>4</v>
      </c>
      <c r="D3" s="10">
        <v>3</v>
      </c>
      <c r="E3" s="100">
        <f t="shared" si="0"/>
        <v>3.3333333333333335</v>
      </c>
    </row>
    <row r="4" spans="1:5" ht="16.5" thickBot="1" thickTop="1">
      <c r="A4" s="95" t="str">
        <f>'Standard # 1'!A4</f>
        <v>Hockey, Hal</v>
      </c>
      <c r="B4" s="11">
        <v>3</v>
      </c>
      <c r="C4" s="12">
        <v>3</v>
      </c>
      <c r="D4" s="12">
        <v>2</v>
      </c>
      <c r="E4" s="101">
        <f t="shared" si="0"/>
        <v>2.6666666666666665</v>
      </c>
    </row>
    <row r="5" spans="1:5" ht="16.5" thickBot="1" thickTop="1">
      <c r="A5" s="96" t="str">
        <f>'Standard # 1'!A5</f>
        <v>Tumbling, Tanya</v>
      </c>
      <c r="B5" s="9">
        <v>4</v>
      </c>
      <c r="C5" s="10">
        <v>2</v>
      </c>
      <c r="D5" s="10">
        <v>4</v>
      </c>
      <c r="E5" s="100">
        <f t="shared" si="0"/>
        <v>3.3333333333333335</v>
      </c>
    </row>
    <row r="6" spans="1:5" ht="16.5" thickBot="1" thickTop="1">
      <c r="A6" s="95" t="str">
        <f>'Standard # 1'!A6</f>
        <v>Badminton, Beverly</v>
      </c>
      <c r="B6" s="11">
        <v>3</v>
      </c>
      <c r="C6" s="12">
        <v>1</v>
      </c>
      <c r="D6" s="12">
        <v>3</v>
      </c>
      <c r="E6" s="101">
        <f t="shared" si="0"/>
        <v>2.3333333333333335</v>
      </c>
    </row>
    <row r="7" spans="1:5" ht="16.5" thickBot="1" thickTop="1">
      <c r="A7" s="96" t="str">
        <f>'Standard # 1'!A7</f>
        <v>Dance, Donald</v>
      </c>
      <c r="B7" s="9">
        <v>4</v>
      </c>
      <c r="C7" s="10">
        <v>4</v>
      </c>
      <c r="D7" s="10">
        <v>4</v>
      </c>
      <c r="E7" s="100">
        <f t="shared" si="0"/>
        <v>4</v>
      </c>
    </row>
    <row r="8" ht="15.75" thickTop="1"/>
  </sheetData>
  <sheetProtection password="E304" sheet="1" objects="1" scenarios="1" selectLockedCells="1"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B1" sqref="B1:E7"/>
    </sheetView>
  </sheetViews>
  <sheetFormatPr defaultColWidth="9.140625" defaultRowHeight="15"/>
  <cols>
    <col min="1" max="1" width="18.7109375" style="0" customWidth="1"/>
    <col min="2" max="6" width="4.7109375" style="0" customWidth="1"/>
  </cols>
  <sheetData>
    <row r="1" spans="1:6" ht="19.5" customHeight="1" thickBot="1" thickTop="1">
      <c r="A1" s="94" t="s">
        <v>0</v>
      </c>
      <c r="B1" s="13" t="s">
        <v>17</v>
      </c>
      <c r="C1" s="13" t="s">
        <v>73</v>
      </c>
      <c r="D1" s="13" t="s">
        <v>18</v>
      </c>
      <c r="E1" s="13" t="s">
        <v>19</v>
      </c>
      <c r="F1" s="98" t="s">
        <v>16</v>
      </c>
    </row>
    <row r="2" spans="1:6" ht="16.5" thickBot="1" thickTop="1">
      <c r="A2" s="95" t="str">
        <f>'Standard # 1'!A2</f>
        <v>Basketball, Billy</v>
      </c>
      <c r="B2" s="97">
        <v>4</v>
      </c>
      <c r="C2" s="71">
        <v>3</v>
      </c>
      <c r="D2" s="71">
        <v>4</v>
      </c>
      <c r="E2" s="71">
        <v>3</v>
      </c>
      <c r="F2" s="99">
        <f aca="true" t="shared" si="0" ref="F2:F7">AVERAGE(B2:E2)</f>
        <v>3.5</v>
      </c>
    </row>
    <row r="3" spans="1:6" ht="16.5" thickBot="1" thickTop="1">
      <c r="A3" s="96" t="str">
        <f>'Standard # 1'!A3</f>
        <v>Soccer, Sally</v>
      </c>
      <c r="B3" s="9">
        <v>4</v>
      </c>
      <c r="C3" s="10">
        <v>3</v>
      </c>
      <c r="D3" s="10">
        <v>4</v>
      </c>
      <c r="E3" s="10">
        <v>4</v>
      </c>
      <c r="F3" s="100">
        <f t="shared" si="0"/>
        <v>3.75</v>
      </c>
    </row>
    <row r="4" spans="1:6" ht="16.5" thickBot="1" thickTop="1">
      <c r="A4" s="95" t="str">
        <f>'Standard # 1'!A4</f>
        <v>Hockey, Hal</v>
      </c>
      <c r="B4" s="11">
        <v>3</v>
      </c>
      <c r="C4" s="12">
        <v>2</v>
      </c>
      <c r="D4" s="12">
        <v>2</v>
      </c>
      <c r="E4" s="12">
        <v>4</v>
      </c>
      <c r="F4" s="101">
        <f t="shared" si="0"/>
        <v>2.75</v>
      </c>
    </row>
    <row r="5" spans="1:6" ht="16.5" thickBot="1" thickTop="1">
      <c r="A5" s="96" t="str">
        <f>'Standard # 1'!A5</f>
        <v>Tumbling, Tanya</v>
      </c>
      <c r="B5" s="9">
        <v>4</v>
      </c>
      <c r="C5" s="10">
        <v>3</v>
      </c>
      <c r="D5" s="10">
        <v>2</v>
      </c>
      <c r="E5" s="10">
        <v>4</v>
      </c>
      <c r="F5" s="100">
        <f t="shared" si="0"/>
        <v>3.25</v>
      </c>
    </row>
    <row r="6" spans="1:6" ht="16.5" thickBot="1" thickTop="1">
      <c r="A6" s="95" t="str">
        <f>'Standard # 1'!A6</f>
        <v>Badminton, Beverly</v>
      </c>
      <c r="B6" s="11">
        <v>4</v>
      </c>
      <c r="C6" s="12">
        <v>4</v>
      </c>
      <c r="D6" s="12">
        <v>3</v>
      </c>
      <c r="E6" s="12">
        <v>4</v>
      </c>
      <c r="F6" s="101">
        <f t="shared" si="0"/>
        <v>3.75</v>
      </c>
    </row>
    <row r="7" spans="1:6" ht="16.5" thickBot="1" thickTop="1">
      <c r="A7" s="96" t="str">
        <f>'Standard # 1'!A7</f>
        <v>Dance, Donald</v>
      </c>
      <c r="B7" s="9">
        <v>4</v>
      </c>
      <c r="C7" s="10">
        <v>2</v>
      </c>
      <c r="D7" s="10">
        <v>3</v>
      </c>
      <c r="E7" s="10">
        <v>3</v>
      </c>
      <c r="F7" s="100">
        <f t="shared" si="0"/>
        <v>3</v>
      </c>
    </row>
    <row r="8" ht="15.75" thickTop="1"/>
  </sheetData>
  <sheetProtection password="E304" sheet="1" objects="1" scenarios="1" selectLockedCell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B1" sqref="B1:K6"/>
    </sheetView>
  </sheetViews>
  <sheetFormatPr defaultColWidth="9.140625" defaultRowHeight="15"/>
  <cols>
    <col min="1" max="1" width="18.7109375" style="0" customWidth="1"/>
    <col min="2" max="12" width="4.7109375" style="0" customWidth="1"/>
  </cols>
  <sheetData>
    <row r="1" spans="1:12" ht="16.5" thickBot="1" thickTop="1">
      <c r="A1" s="2" t="str">
        <f>'Standard # 1'!A2</f>
        <v>Basketball, Billy</v>
      </c>
      <c r="B1" s="71">
        <v>4</v>
      </c>
      <c r="C1" s="71">
        <v>4</v>
      </c>
      <c r="D1" s="71">
        <v>4</v>
      </c>
      <c r="E1" s="109">
        <v>4</v>
      </c>
      <c r="F1" s="110">
        <v>4</v>
      </c>
      <c r="G1" s="110">
        <v>4</v>
      </c>
      <c r="H1" s="110">
        <v>4</v>
      </c>
      <c r="I1" s="110">
        <v>4</v>
      </c>
      <c r="J1" s="110">
        <v>4</v>
      </c>
      <c r="K1" s="111">
        <v>4</v>
      </c>
      <c r="L1" s="105">
        <f aca="true" t="shared" si="0" ref="L1:L6">AVERAGE(B1:K1)</f>
        <v>4</v>
      </c>
    </row>
    <row r="2" spans="1:12" ht="16.5" thickBot="1" thickTop="1">
      <c r="A2" s="76" t="str">
        <f>'Standard # 1'!A3</f>
        <v>Soccer, Sally</v>
      </c>
      <c r="B2" s="10">
        <v>4</v>
      </c>
      <c r="C2" s="10">
        <v>3</v>
      </c>
      <c r="D2" s="10">
        <v>4</v>
      </c>
      <c r="E2" s="14">
        <v>3</v>
      </c>
      <c r="F2" s="85">
        <v>4</v>
      </c>
      <c r="G2" s="85">
        <v>4</v>
      </c>
      <c r="H2" s="85">
        <v>4</v>
      </c>
      <c r="I2" s="85">
        <v>4</v>
      </c>
      <c r="J2" s="85">
        <v>4</v>
      </c>
      <c r="K2" s="86">
        <v>4</v>
      </c>
      <c r="L2" s="106">
        <f t="shared" si="0"/>
        <v>3.8</v>
      </c>
    </row>
    <row r="3" spans="1:12" ht="16.5" thickBot="1" thickTop="1">
      <c r="A3" s="2" t="str">
        <f>'Standard # 1'!A4</f>
        <v>Hockey, Hal</v>
      </c>
      <c r="B3" s="71">
        <v>3</v>
      </c>
      <c r="C3" s="71">
        <v>4</v>
      </c>
      <c r="D3" s="71">
        <v>3</v>
      </c>
      <c r="E3" s="72">
        <v>4</v>
      </c>
      <c r="F3" s="87">
        <v>3</v>
      </c>
      <c r="G3" s="87">
        <v>4</v>
      </c>
      <c r="H3" s="87">
        <v>3</v>
      </c>
      <c r="I3" s="87">
        <v>4</v>
      </c>
      <c r="J3" s="87">
        <v>3</v>
      </c>
      <c r="K3" s="88">
        <v>4</v>
      </c>
      <c r="L3" s="107">
        <f t="shared" si="0"/>
        <v>3.5</v>
      </c>
    </row>
    <row r="4" spans="1:12" ht="16.5" thickBot="1" thickTop="1">
      <c r="A4" s="76" t="str">
        <f>'Standard # 1'!A5</f>
        <v>Tumbling, Tanya</v>
      </c>
      <c r="B4" s="69">
        <v>2</v>
      </c>
      <c r="C4" s="69">
        <v>3</v>
      </c>
      <c r="D4" s="69">
        <v>3</v>
      </c>
      <c r="E4" s="70">
        <v>3</v>
      </c>
      <c r="F4" s="89">
        <v>3</v>
      </c>
      <c r="G4" s="89">
        <v>3</v>
      </c>
      <c r="H4" s="89">
        <v>3</v>
      </c>
      <c r="I4" s="89">
        <v>3</v>
      </c>
      <c r="J4" s="89">
        <v>3</v>
      </c>
      <c r="K4" s="90">
        <v>3</v>
      </c>
      <c r="L4" s="108">
        <f t="shared" si="0"/>
        <v>2.9</v>
      </c>
    </row>
    <row r="5" spans="1:12" ht="16.5" thickBot="1" thickTop="1">
      <c r="A5" s="2" t="str">
        <f>'Standard # 1'!A6</f>
        <v>Badminton, Beverly</v>
      </c>
      <c r="B5" s="71">
        <v>4</v>
      </c>
      <c r="C5" s="71">
        <v>4</v>
      </c>
      <c r="D5" s="71">
        <v>4</v>
      </c>
      <c r="E5" s="72">
        <v>4</v>
      </c>
      <c r="F5" s="87">
        <v>4</v>
      </c>
      <c r="G5" s="87">
        <v>4</v>
      </c>
      <c r="H5" s="87">
        <v>4</v>
      </c>
      <c r="I5" s="87">
        <v>4</v>
      </c>
      <c r="J5" s="87">
        <v>4</v>
      </c>
      <c r="K5" s="88">
        <v>4</v>
      </c>
      <c r="L5" s="107">
        <f t="shared" si="0"/>
        <v>4</v>
      </c>
    </row>
    <row r="6" spans="1:12" ht="16.5" thickBot="1" thickTop="1">
      <c r="A6" s="76" t="str">
        <f>'Standard # 1'!A7</f>
        <v>Dance, Donald</v>
      </c>
      <c r="B6" s="73">
        <v>3</v>
      </c>
      <c r="C6" s="73">
        <v>3</v>
      </c>
      <c r="D6" s="73">
        <v>3</v>
      </c>
      <c r="E6" s="74">
        <v>3</v>
      </c>
      <c r="F6" s="91">
        <v>3</v>
      </c>
      <c r="G6" s="91">
        <v>3</v>
      </c>
      <c r="H6" s="91">
        <v>3</v>
      </c>
      <c r="I6" s="91">
        <v>3</v>
      </c>
      <c r="J6" s="91">
        <v>3</v>
      </c>
      <c r="K6" s="92">
        <v>3</v>
      </c>
      <c r="L6" s="108">
        <f t="shared" si="0"/>
        <v>3</v>
      </c>
    </row>
    <row r="7" spans="1:12" ht="135.75" customHeight="1" thickTop="1">
      <c r="A7" s="1"/>
      <c r="B7" s="63" t="s">
        <v>5</v>
      </c>
      <c r="C7" s="64" t="s">
        <v>6</v>
      </c>
      <c r="D7" s="65" t="s">
        <v>7</v>
      </c>
      <c r="E7" s="66" t="s">
        <v>8</v>
      </c>
      <c r="F7" s="63" t="s">
        <v>9</v>
      </c>
      <c r="G7" s="64" t="s">
        <v>10</v>
      </c>
      <c r="H7" s="64" t="s">
        <v>11</v>
      </c>
      <c r="I7" s="66" t="s">
        <v>12</v>
      </c>
      <c r="J7" s="67" t="s">
        <v>13</v>
      </c>
      <c r="K7" s="75" t="s">
        <v>14</v>
      </c>
      <c r="L7" s="68" t="s">
        <v>4</v>
      </c>
    </row>
  </sheetData>
  <sheetProtection password="E304" sheet="1" objects="1" scenarios="1" selectLockedCells="1"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20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17.8515625" style="0" customWidth="1"/>
    <col min="6" max="6" width="35.7109375" style="0" customWidth="1"/>
    <col min="7" max="7" width="3.00390625" style="0" customWidth="1"/>
    <col min="9" max="9" width="2.8515625" style="0" customWidth="1"/>
    <col min="10" max="10" width="5.421875" style="0" customWidth="1"/>
    <col min="11" max="11" width="6.57421875" style="0" customWidth="1"/>
    <col min="12" max="12" width="13.8515625" style="0" customWidth="1"/>
    <col min="13" max="13" width="9.140625" style="0" customWidth="1"/>
    <col min="14" max="14" width="13.7109375" style="0" customWidth="1"/>
  </cols>
  <sheetData>
    <row r="1" spans="1:14" ht="33" thickBot="1" thickTop="1">
      <c r="A1" s="117" t="s">
        <v>51</v>
      </c>
      <c r="B1" s="18"/>
      <c r="C1" s="18"/>
      <c r="D1" s="18"/>
      <c r="E1" s="18"/>
      <c r="F1" s="18"/>
      <c r="G1" s="19" t="s">
        <v>54</v>
      </c>
      <c r="H1" s="20"/>
      <c r="I1" s="20"/>
      <c r="J1" s="20"/>
      <c r="K1" s="20"/>
      <c r="L1" s="21"/>
      <c r="M1" s="84" t="s">
        <v>23</v>
      </c>
      <c r="N1" s="84" t="s">
        <v>2</v>
      </c>
    </row>
    <row r="2" spans="1:14" ht="20.25" thickBot="1" thickTop="1">
      <c r="A2" s="22" t="s">
        <v>32</v>
      </c>
      <c r="B2" s="23"/>
      <c r="C2" s="23"/>
      <c r="D2" s="23"/>
      <c r="E2" s="23"/>
      <c r="F2" s="23"/>
      <c r="G2" s="24" t="s">
        <v>33</v>
      </c>
      <c r="H2" s="23"/>
      <c r="I2" s="23"/>
      <c r="J2" s="23"/>
      <c r="K2" s="23"/>
      <c r="L2" s="25"/>
      <c r="M2" s="8">
        <v>1</v>
      </c>
      <c r="N2" s="8" t="s">
        <v>24</v>
      </c>
    </row>
    <row r="3" spans="1:14" ht="17.25" thickBot="1" thickTop="1">
      <c r="A3" s="26"/>
      <c r="B3" s="23"/>
      <c r="C3" s="23"/>
      <c r="D3" s="23"/>
      <c r="E3" s="23"/>
      <c r="F3" s="23"/>
      <c r="G3" s="24" t="s">
        <v>34</v>
      </c>
      <c r="H3" s="23"/>
      <c r="I3" s="23"/>
      <c r="J3" s="23"/>
      <c r="K3" s="23"/>
      <c r="L3" s="25"/>
      <c r="M3" s="8">
        <v>1.1</v>
      </c>
      <c r="N3" s="8" t="s">
        <v>25</v>
      </c>
    </row>
    <row r="4" spans="1:14" ht="20.25" thickBot="1" thickTop="1">
      <c r="A4" s="27" t="s">
        <v>35</v>
      </c>
      <c r="B4" s="28" t="s">
        <v>77</v>
      </c>
      <c r="C4" s="23"/>
      <c r="D4" s="23"/>
      <c r="E4" s="23"/>
      <c r="F4" s="23"/>
      <c r="G4" s="29" t="s">
        <v>36</v>
      </c>
      <c r="H4" s="23"/>
      <c r="I4" s="23"/>
      <c r="J4" s="23"/>
      <c r="K4" s="23"/>
      <c r="L4" s="25"/>
      <c r="M4" s="8">
        <v>1.2</v>
      </c>
      <c r="N4" s="8" t="s">
        <v>25</v>
      </c>
    </row>
    <row r="5" spans="1:14" ht="17.25" thickBot="1" thickTop="1">
      <c r="A5" s="30"/>
      <c r="B5" s="31"/>
      <c r="C5" s="31"/>
      <c r="D5" s="31"/>
      <c r="E5" s="31"/>
      <c r="F5" s="31"/>
      <c r="G5" s="32" t="s">
        <v>37</v>
      </c>
      <c r="H5" s="31"/>
      <c r="I5" s="31"/>
      <c r="J5" s="31"/>
      <c r="K5" s="31"/>
      <c r="L5" s="33"/>
      <c r="M5" s="8">
        <f>M4+0.1</f>
        <v>1.3</v>
      </c>
      <c r="N5" s="8" t="s">
        <v>25</v>
      </c>
    </row>
    <row r="6" spans="1:14" ht="16.5" thickBot="1" thickTop="1">
      <c r="A6" s="15"/>
      <c r="B6" s="4"/>
      <c r="C6" s="4"/>
      <c r="D6" s="4"/>
      <c r="E6" s="4"/>
      <c r="F6" s="4"/>
      <c r="G6" s="34"/>
      <c r="H6" s="4"/>
      <c r="I6" s="4"/>
      <c r="J6" s="4"/>
      <c r="K6" s="4"/>
      <c r="L6" s="5"/>
      <c r="M6" s="8">
        <f aca="true" t="shared" si="0" ref="M6:M31">M5+0.1</f>
        <v>1.4000000000000001</v>
      </c>
      <c r="N6" s="8" t="s">
        <v>25</v>
      </c>
    </row>
    <row r="7" spans="1:14" ht="20.25" thickBot="1" thickTop="1">
      <c r="A7" s="118" t="s">
        <v>39</v>
      </c>
      <c r="B7" s="44"/>
      <c r="C7" s="20"/>
      <c r="D7" s="20"/>
      <c r="E7" s="20"/>
      <c r="F7" s="20"/>
      <c r="G7" s="45"/>
      <c r="H7" s="20"/>
      <c r="I7" s="20"/>
      <c r="J7" s="20"/>
      <c r="K7" s="20"/>
      <c r="L7" s="21"/>
      <c r="M7" s="8">
        <f t="shared" si="0"/>
        <v>1.5000000000000002</v>
      </c>
      <c r="N7" s="8" t="s">
        <v>25</v>
      </c>
    </row>
    <row r="8" spans="1:14" ht="15" customHeight="1" thickBot="1" thickTop="1">
      <c r="A8" s="119" t="s">
        <v>40</v>
      </c>
      <c r="B8" s="4"/>
      <c r="C8" s="4"/>
      <c r="D8" s="4"/>
      <c r="E8" s="4"/>
      <c r="F8" s="4"/>
      <c r="G8" s="36"/>
      <c r="H8" s="4"/>
      <c r="I8" s="4"/>
      <c r="J8" s="4"/>
      <c r="K8" s="4"/>
      <c r="L8" s="5"/>
      <c r="M8" s="8">
        <f>M7+0.1</f>
        <v>1.6000000000000003</v>
      </c>
      <c r="N8" s="8" t="s">
        <v>25</v>
      </c>
    </row>
    <row r="9" spans="1:14" ht="15" customHeight="1" thickBot="1" thickTop="1">
      <c r="A9" s="119" t="s">
        <v>60</v>
      </c>
      <c r="B9" s="4"/>
      <c r="C9" s="4"/>
      <c r="D9" s="4"/>
      <c r="E9" s="4"/>
      <c r="F9" s="4"/>
      <c r="G9" s="37"/>
      <c r="H9" s="4"/>
      <c r="I9" s="4"/>
      <c r="J9" s="4"/>
      <c r="K9" s="4"/>
      <c r="L9" s="5"/>
      <c r="M9" s="8">
        <f t="shared" si="0"/>
        <v>1.7000000000000004</v>
      </c>
      <c r="N9" s="8" t="s">
        <v>25</v>
      </c>
    </row>
    <row r="10" spans="1:14" ht="15" customHeight="1" thickBot="1" thickTop="1">
      <c r="A10" s="119" t="s">
        <v>15</v>
      </c>
      <c r="B10" s="4"/>
      <c r="C10" s="4"/>
      <c r="D10" s="4"/>
      <c r="E10" s="4"/>
      <c r="F10" s="4"/>
      <c r="G10" s="37"/>
      <c r="H10" s="4"/>
      <c r="I10" s="4"/>
      <c r="J10" s="4"/>
      <c r="K10" s="4"/>
      <c r="L10" s="5"/>
      <c r="M10" s="8">
        <f t="shared" si="0"/>
        <v>1.8000000000000005</v>
      </c>
      <c r="N10" s="8" t="s">
        <v>25</v>
      </c>
    </row>
    <row r="11" spans="1:14" ht="20.25" thickBot="1" thickTop="1">
      <c r="A11" s="118" t="s">
        <v>38</v>
      </c>
      <c r="B11" s="46"/>
      <c r="C11" s="20"/>
      <c r="D11" s="20"/>
      <c r="E11" s="20"/>
      <c r="F11" s="20"/>
      <c r="G11" s="20"/>
      <c r="H11" s="20"/>
      <c r="I11" s="20"/>
      <c r="J11" s="20"/>
      <c r="K11" s="20"/>
      <c r="L11" s="21"/>
      <c r="M11" s="8">
        <f t="shared" si="0"/>
        <v>1.9000000000000006</v>
      </c>
      <c r="N11" s="8" t="s">
        <v>26</v>
      </c>
    </row>
    <row r="12" spans="1:14" ht="15" customHeight="1" thickBot="1" thickTop="1">
      <c r="A12" s="120" t="s">
        <v>62</v>
      </c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1"/>
      <c r="M12" s="8">
        <f t="shared" si="0"/>
        <v>2.0000000000000004</v>
      </c>
      <c r="N12" s="8" t="s">
        <v>26</v>
      </c>
    </row>
    <row r="13" spans="1:14" ht="15" customHeight="1" thickBot="1" thickTop="1">
      <c r="A13" s="120" t="s">
        <v>63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5"/>
      <c r="M13" s="8">
        <f t="shared" si="0"/>
        <v>2.1000000000000005</v>
      </c>
      <c r="N13" s="8" t="s">
        <v>26</v>
      </c>
    </row>
    <row r="14" spans="1:14" ht="15" customHeight="1" thickBot="1" thickTop="1">
      <c r="A14" s="120" t="s">
        <v>64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5"/>
      <c r="M14" s="8">
        <f t="shared" si="0"/>
        <v>2.2000000000000006</v>
      </c>
      <c r="N14" s="8" t="s">
        <v>26</v>
      </c>
    </row>
    <row r="15" spans="1:14" ht="20.25" thickBot="1" thickTop="1">
      <c r="A15" s="118" t="s">
        <v>46</v>
      </c>
      <c r="B15" s="46"/>
      <c r="C15" s="20"/>
      <c r="D15" s="20"/>
      <c r="E15" s="20"/>
      <c r="F15" s="20"/>
      <c r="G15" s="20"/>
      <c r="H15" s="20"/>
      <c r="I15" s="20"/>
      <c r="J15" s="20"/>
      <c r="K15" s="20"/>
      <c r="L15" s="21"/>
      <c r="M15" s="8">
        <f t="shared" si="0"/>
        <v>2.3000000000000007</v>
      </c>
      <c r="N15" s="8" t="s">
        <v>26</v>
      </c>
    </row>
    <row r="16" spans="1:14" ht="15" customHeight="1" thickBot="1" thickTop="1">
      <c r="A16" s="120" t="s">
        <v>65</v>
      </c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1"/>
      <c r="M16" s="8">
        <f t="shared" si="0"/>
        <v>2.400000000000001</v>
      </c>
      <c r="N16" s="8" t="s">
        <v>26</v>
      </c>
    </row>
    <row r="17" spans="1:14" ht="15" customHeight="1" thickBot="1" thickTop="1">
      <c r="A17" s="120" t="s">
        <v>71</v>
      </c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1"/>
      <c r="M17" s="8">
        <f t="shared" si="0"/>
        <v>2.500000000000001</v>
      </c>
      <c r="N17" s="8" t="s">
        <v>26</v>
      </c>
    </row>
    <row r="18" spans="1:14" ht="15" customHeight="1" thickBot="1" thickTop="1">
      <c r="A18" s="120"/>
      <c r="B18" s="4"/>
      <c r="C18" s="4"/>
      <c r="D18" s="4"/>
      <c r="E18" s="4"/>
      <c r="F18" s="4"/>
      <c r="G18" s="4"/>
      <c r="H18" s="4"/>
      <c r="I18" s="4"/>
      <c r="J18" s="4"/>
      <c r="K18" s="4"/>
      <c r="L18" s="5"/>
      <c r="M18" s="8">
        <f t="shared" si="0"/>
        <v>2.600000000000001</v>
      </c>
      <c r="N18" s="8" t="s">
        <v>27</v>
      </c>
    </row>
    <row r="19" spans="1:14" ht="20.25" thickBot="1" thickTop="1">
      <c r="A19" s="118" t="s">
        <v>47</v>
      </c>
      <c r="B19" s="46"/>
      <c r="C19" s="20"/>
      <c r="D19" s="20"/>
      <c r="E19" s="20"/>
      <c r="F19" s="20"/>
      <c r="G19" s="20"/>
      <c r="H19" s="20"/>
      <c r="I19" s="20"/>
      <c r="J19" s="20"/>
      <c r="K19" s="20"/>
      <c r="L19" s="21"/>
      <c r="M19" s="8">
        <f t="shared" si="0"/>
        <v>2.700000000000001</v>
      </c>
      <c r="N19" s="8" t="s">
        <v>27</v>
      </c>
    </row>
    <row r="20" spans="1:14" ht="16.5" thickBot="1" thickTop="1">
      <c r="A20" s="119" t="s">
        <v>66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5"/>
      <c r="M20" s="8">
        <f t="shared" si="0"/>
        <v>2.800000000000001</v>
      </c>
      <c r="N20" s="8" t="s">
        <v>27</v>
      </c>
    </row>
    <row r="21" spans="1:14" ht="16.5" thickBot="1" thickTop="1">
      <c r="A21" s="119" t="s">
        <v>67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5"/>
      <c r="M21" s="8">
        <f t="shared" si="0"/>
        <v>2.9000000000000012</v>
      </c>
      <c r="N21" s="8" t="s">
        <v>27</v>
      </c>
    </row>
    <row r="22" spans="1:14" ht="16.5" thickBot="1" thickTop="1">
      <c r="A22" s="119" t="s">
        <v>68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5"/>
      <c r="M22" s="8">
        <f t="shared" si="0"/>
        <v>3.0000000000000013</v>
      </c>
      <c r="N22" s="8" t="s">
        <v>27</v>
      </c>
    </row>
    <row r="23" spans="1:14" ht="16.5" thickBot="1" thickTop="1">
      <c r="A23" s="119" t="s">
        <v>69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5"/>
      <c r="M23" s="8">
        <f t="shared" si="0"/>
        <v>3.1000000000000014</v>
      </c>
      <c r="N23" s="8" t="s">
        <v>28</v>
      </c>
    </row>
    <row r="24" spans="1:14" ht="20.25" thickBot="1" thickTop="1">
      <c r="A24" s="118" t="s">
        <v>48</v>
      </c>
      <c r="B24" s="35"/>
      <c r="C24" s="18"/>
      <c r="D24" s="18"/>
      <c r="E24" s="18"/>
      <c r="F24" s="18"/>
      <c r="G24" s="18"/>
      <c r="H24" s="18"/>
      <c r="I24" s="18"/>
      <c r="J24" s="18"/>
      <c r="K24" s="18"/>
      <c r="L24" s="16"/>
      <c r="M24" s="8">
        <f t="shared" si="0"/>
        <v>3.2000000000000015</v>
      </c>
      <c r="N24" s="8" t="s">
        <v>28</v>
      </c>
    </row>
    <row r="25" spans="1:14" ht="15" customHeight="1" thickBot="1" thickTop="1">
      <c r="A25" s="121" t="s">
        <v>70</v>
      </c>
      <c r="B25" s="48"/>
      <c r="C25" s="49"/>
      <c r="D25" s="49"/>
      <c r="E25" s="49"/>
      <c r="F25" s="49"/>
      <c r="G25" s="49"/>
      <c r="H25" s="49"/>
      <c r="I25" s="49"/>
      <c r="J25" s="49"/>
      <c r="K25" s="49"/>
      <c r="L25" s="51"/>
      <c r="M25" s="8">
        <f t="shared" si="0"/>
        <v>3.3000000000000016</v>
      </c>
      <c r="N25" s="8" t="s">
        <v>28</v>
      </c>
    </row>
    <row r="26" spans="1:14" ht="15" customHeight="1" thickBot="1" thickTop="1">
      <c r="A26" s="122"/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1"/>
      <c r="M26" s="8">
        <f t="shared" si="0"/>
        <v>3.4000000000000017</v>
      </c>
      <c r="N26" s="8" t="s">
        <v>28</v>
      </c>
    </row>
    <row r="27" spans="1:14" ht="15" customHeight="1" thickBot="1" thickTop="1">
      <c r="A27" s="122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1"/>
      <c r="M27" s="8">
        <f t="shared" si="0"/>
        <v>3.5000000000000018</v>
      </c>
      <c r="N27" s="8" t="s">
        <v>28</v>
      </c>
    </row>
    <row r="28" spans="1:14" ht="15" customHeight="1" thickBot="1" thickTop="1">
      <c r="A28" s="122"/>
      <c r="B28" s="54"/>
      <c r="C28" s="55"/>
      <c r="D28" s="55"/>
      <c r="E28" s="55"/>
      <c r="F28" s="55"/>
      <c r="G28" s="55"/>
      <c r="H28" s="55"/>
      <c r="I28" s="55"/>
      <c r="J28" s="55"/>
      <c r="K28" s="55"/>
      <c r="L28" s="52"/>
      <c r="M28" s="8">
        <f t="shared" si="0"/>
        <v>3.600000000000002</v>
      </c>
      <c r="N28" s="8" t="s">
        <v>28</v>
      </c>
    </row>
    <row r="29" spans="1:14" ht="15" customHeight="1" thickBot="1" thickTop="1">
      <c r="A29" s="47"/>
      <c r="B29" s="39"/>
      <c r="C29" s="40"/>
      <c r="D29" s="40"/>
      <c r="E29" s="40"/>
      <c r="F29" s="40"/>
      <c r="G29" s="49"/>
      <c r="H29" s="49"/>
      <c r="I29" s="49"/>
      <c r="J29" s="49"/>
      <c r="K29" s="49"/>
      <c r="L29" s="49"/>
      <c r="M29" s="8">
        <f t="shared" si="0"/>
        <v>3.700000000000002</v>
      </c>
      <c r="N29" s="8" t="s">
        <v>28</v>
      </c>
    </row>
    <row r="30" spans="1:14" ht="15" customHeight="1" thickBot="1" thickTop="1">
      <c r="A30" s="50"/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8">
        <f t="shared" si="0"/>
        <v>3.800000000000002</v>
      </c>
      <c r="N30" s="8" t="s">
        <v>28</v>
      </c>
    </row>
    <row r="31" spans="1:14" ht="15" customHeight="1" thickBot="1" thickTop="1">
      <c r="A31" s="50"/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8">
        <f t="shared" si="0"/>
        <v>3.900000000000002</v>
      </c>
      <c r="N31" s="8" t="s">
        <v>28</v>
      </c>
    </row>
    <row r="32" spans="13:14" ht="16.5" thickBot="1" thickTop="1">
      <c r="M32" s="83">
        <f>M31+0.1</f>
        <v>4.000000000000002</v>
      </c>
      <c r="N32" s="8" t="s">
        <v>28</v>
      </c>
    </row>
    <row r="33" spans="1:12" ht="33" thickBot="1" thickTop="1">
      <c r="A33" s="17" t="str">
        <f>A1</f>
        <v>Physical Education is Awesome Elementary School</v>
      </c>
      <c r="B33" s="18"/>
      <c r="C33" s="18"/>
      <c r="D33" s="18"/>
      <c r="E33" s="18"/>
      <c r="F33" s="18"/>
      <c r="G33" s="19" t="s">
        <v>54</v>
      </c>
      <c r="H33" s="20"/>
      <c r="I33" s="20"/>
      <c r="J33" s="20"/>
      <c r="K33" s="20"/>
      <c r="L33" s="21"/>
    </row>
    <row r="34" spans="1:12" ht="19.5" thickTop="1">
      <c r="A34" s="22" t="s">
        <v>32</v>
      </c>
      <c r="B34" s="23"/>
      <c r="C34" s="23"/>
      <c r="D34" s="23"/>
      <c r="E34" s="23"/>
      <c r="F34" s="23"/>
      <c r="G34" s="24" t="s">
        <v>33</v>
      </c>
      <c r="H34" s="23"/>
      <c r="I34" s="23"/>
      <c r="J34" s="23"/>
      <c r="K34" s="23"/>
      <c r="L34" s="25"/>
    </row>
    <row r="35" spans="1:12" ht="15.75">
      <c r="A35" s="26"/>
      <c r="B35" s="23"/>
      <c r="C35" s="23"/>
      <c r="D35" s="23"/>
      <c r="E35" s="23"/>
      <c r="F35" s="23"/>
      <c r="G35" s="24" t="s">
        <v>34</v>
      </c>
      <c r="H35" s="23"/>
      <c r="I35" s="23"/>
      <c r="J35" s="23"/>
      <c r="K35" s="23"/>
      <c r="L35" s="25"/>
    </row>
    <row r="36" spans="1:12" ht="19.5" thickBot="1">
      <c r="A36" s="27" t="s">
        <v>35</v>
      </c>
      <c r="B36" s="28" t="str">
        <f>'Standard # 1'!A2</f>
        <v>Basketball, Billy</v>
      </c>
      <c r="C36" s="31"/>
      <c r="D36" s="31"/>
      <c r="E36" s="23"/>
      <c r="F36" s="23"/>
      <c r="G36" s="29" t="s">
        <v>36</v>
      </c>
      <c r="H36" s="23"/>
      <c r="I36" s="23"/>
      <c r="J36" s="23"/>
      <c r="K36" s="23"/>
      <c r="L36" s="25"/>
    </row>
    <row r="37" spans="1:12" ht="17.25" thickBot="1" thickTop="1">
      <c r="A37" s="30"/>
      <c r="B37" s="31"/>
      <c r="C37" s="31"/>
      <c r="D37" s="31"/>
      <c r="E37" s="31"/>
      <c r="F37" s="31"/>
      <c r="G37" s="32" t="s">
        <v>37</v>
      </c>
      <c r="H37" s="31"/>
      <c r="I37" s="31"/>
      <c r="J37" s="31"/>
      <c r="K37" s="31"/>
      <c r="L37" s="33"/>
    </row>
    <row r="38" spans="1:12" ht="16.5" thickBot="1" thickTop="1">
      <c r="A38" s="15"/>
      <c r="B38" s="4"/>
      <c r="C38" s="4"/>
      <c r="D38" s="4"/>
      <c r="E38" s="4"/>
      <c r="F38" s="4"/>
      <c r="G38" s="34"/>
      <c r="H38" s="4"/>
      <c r="I38" s="4"/>
      <c r="J38" s="4"/>
      <c r="K38" s="4"/>
      <c r="L38" s="5"/>
    </row>
    <row r="39" spans="1:12" ht="20.25" thickBot="1" thickTop="1">
      <c r="A39" s="53" t="str">
        <f aca="true" t="shared" si="1" ref="A39:A57">A7</f>
        <v>Standard # 1: Demonstrates competency in motor skills and movement patterns for a variety of activities.</v>
      </c>
      <c r="B39" s="44"/>
      <c r="C39" s="20"/>
      <c r="D39" s="20"/>
      <c r="E39" s="20"/>
      <c r="F39" s="20"/>
      <c r="G39" s="45"/>
      <c r="H39" s="20"/>
      <c r="I39" s="20"/>
      <c r="J39" s="20"/>
      <c r="K39" s="20"/>
      <c r="L39" s="21"/>
    </row>
    <row r="40" spans="1:12" ht="15" customHeight="1" thickTop="1">
      <c r="A40" s="15" t="str">
        <f t="shared" si="1"/>
        <v>Perform the pickleball serve with proficiency.</v>
      </c>
      <c r="B40" s="4"/>
      <c r="C40" s="4"/>
      <c r="D40" s="4"/>
      <c r="E40" s="4"/>
      <c r="F40" s="4"/>
      <c r="G40" s="36">
        <f>'Standard # 1'!B2</f>
        <v>4</v>
      </c>
      <c r="H40" s="4" t="str">
        <f>VLOOKUP(G40,$M2:$N$32,2)</f>
        <v>Exemplary</v>
      </c>
      <c r="I40" s="4"/>
      <c r="J40" s="4"/>
      <c r="K40" s="4"/>
      <c r="L40" s="5"/>
    </row>
    <row r="41" spans="1:12" ht="15" customHeight="1">
      <c r="A41" s="15" t="str">
        <f t="shared" si="1"/>
        <v>Peforms the pickle ball serve with competency</v>
      </c>
      <c r="B41" s="4"/>
      <c r="C41" s="4"/>
      <c r="D41" s="4"/>
      <c r="E41" s="4"/>
      <c r="F41" s="4"/>
      <c r="G41" s="37">
        <f>'Standard # 1'!C2</f>
        <v>4</v>
      </c>
      <c r="H41" s="4" t="str">
        <f>VLOOKUP(G41,$M2:$N$32,2)</f>
        <v>Exemplary</v>
      </c>
      <c r="I41" s="4"/>
      <c r="J41" s="4"/>
      <c r="K41" s="4"/>
      <c r="L41" s="5"/>
    </row>
    <row r="42" spans="1:12" ht="15" customHeight="1" thickBot="1">
      <c r="A42" s="15" t="str">
        <f t="shared" si="1"/>
        <v>Places the shuttlecock in the backcourt using an overhead clear with competency</v>
      </c>
      <c r="B42" s="4"/>
      <c r="C42" s="4"/>
      <c r="D42" s="4"/>
      <c r="E42" s="4"/>
      <c r="F42" s="4"/>
      <c r="G42" s="37">
        <f>'Standard # 1'!D2</f>
        <v>3</v>
      </c>
      <c r="H42" s="4" t="str">
        <f>VLOOKUP(G42,$M2:$N$32,2)</f>
        <v>Proficient</v>
      </c>
      <c r="I42" s="4"/>
      <c r="J42" s="4"/>
      <c r="K42" s="4"/>
      <c r="L42" s="5"/>
    </row>
    <row r="43" spans="1:12" ht="20.25" thickBot="1" thickTop="1">
      <c r="A43" s="53" t="str">
        <f t="shared" si="1"/>
        <v>Standard # 2: Demonstrates understanding of movement concepts, principles, strategies and tactics. </v>
      </c>
      <c r="B43" s="46"/>
      <c r="C43" s="20"/>
      <c r="D43" s="20"/>
      <c r="E43" s="20"/>
      <c r="F43" s="20"/>
      <c r="G43" s="20"/>
      <c r="H43" s="20"/>
      <c r="I43" s="20"/>
      <c r="J43" s="20"/>
      <c r="K43" s="20"/>
      <c r="L43" s="21"/>
    </row>
    <row r="44" spans="1:12" ht="15" customHeight="1" thickTop="1">
      <c r="A44" s="38" t="str">
        <f t="shared" si="1"/>
        <v>Demonstrates knowledge and comprehension of key concepts related to the sport of pickle ball</v>
      </c>
      <c r="B44" s="39"/>
      <c r="C44" s="40"/>
      <c r="D44" s="40"/>
      <c r="E44" s="40"/>
      <c r="F44" s="40"/>
      <c r="G44" s="40">
        <f>'Standard # 2'!B2</f>
        <v>4</v>
      </c>
      <c r="H44" s="4" t="str">
        <f>VLOOKUP(G44,$M2:$N$32,2)</f>
        <v>Exemplary</v>
      </c>
      <c r="I44" s="40"/>
      <c r="J44" s="40"/>
      <c r="K44" s="40"/>
      <c r="L44" s="41"/>
    </row>
    <row r="45" spans="1:12" ht="15" customHeight="1">
      <c r="A45" s="38" t="str">
        <f t="shared" si="1"/>
        <v>Demonstrates knowledge and comprehension of key concepts related to the sport of badminton</v>
      </c>
      <c r="B45" s="4"/>
      <c r="C45" s="4"/>
      <c r="D45" s="4"/>
      <c r="E45" s="4"/>
      <c r="F45" s="4"/>
      <c r="G45" s="4">
        <f>'Standard # 2'!C2</f>
        <v>3</v>
      </c>
      <c r="H45" s="4" t="str">
        <f>VLOOKUP(G45,$M2:$N$32,2)</f>
        <v>Proficient</v>
      </c>
      <c r="I45" s="4"/>
      <c r="J45" s="4"/>
      <c r="K45" s="4"/>
      <c r="L45" s="5"/>
    </row>
    <row r="46" spans="1:12" ht="15" customHeight="1" thickBot="1">
      <c r="A46" s="38" t="str">
        <f t="shared" si="1"/>
        <v>Demonstrates knowledge and comprehension of key concepts related to the sport of floor hockey</v>
      </c>
      <c r="B46" s="4"/>
      <c r="C46" s="4"/>
      <c r="D46" s="4"/>
      <c r="E46" s="4"/>
      <c r="F46" s="4"/>
      <c r="G46" s="4">
        <f>'Standard # 2'!D2</f>
        <v>4</v>
      </c>
      <c r="H46" s="4" t="str">
        <f>VLOOKUP(G46,$M2:$N$32,2)</f>
        <v>Exemplary</v>
      </c>
      <c r="I46" s="4"/>
      <c r="J46" s="4"/>
      <c r="K46" s="4"/>
      <c r="L46" s="5"/>
    </row>
    <row r="47" spans="1:12" ht="20.25" thickBot="1" thickTop="1">
      <c r="A47" s="53" t="str">
        <f t="shared" si="1"/>
        <v>Standard # 3: Participates regularly in physical activity</v>
      </c>
      <c r="B47" s="46"/>
      <c r="C47" s="20"/>
      <c r="D47" s="20"/>
      <c r="E47" s="20"/>
      <c r="F47" s="20"/>
      <c r="G47" s="20"/>
      <c r="H47" s="20"/>
      <c r="I47" s="20"/>
      <c r="J47" s="20"/>
      <c r="K47" s="20"/>
      <c r="L47" s="21"/>
    </row>
    <row r="48" spans="1:12" ht="15" customHeight="1" thickTop="1">
      <c r="A48" s="38" t="str">
        <f t="shared" si="1"/>
        <v>Student consistantly documents outside of class physical activity.</v>
      </c>
      <c r="B48" s="39"/>
      <c r="C48" s="40"/>
      <c r="D48" s="40"/>
      <c r="E48" s="40"/>
      <c r="F48" s="40"/>
      <c r="G48" s="40">
        <f>'Standard # 3'!B2</f>
        <v>4</v>
      </c>
      <c r="H48" s="4" t="str">
        <f>VLOOKUP(G48,$M2:$N$32,2)</f>
        <v>Exemplary</v>
      </c>
      <c r="I48" s="40"/>
      <c r="J48" s="40"/>
      <c r="K48" s="40"/>
      <c r="L48" s="41"/>
    </row>
    <row r="49" spans="1:12" ht="15" customHeight="1">
      <c r="A49" s="38" t="str">
        <f t="shared" si="1"/>
        <v>Student consistantly participates in all in class physical activity sessions.</v>
      </c>
      <c r="B49" s="39"/>
      <c r="C49" s="40"/>
      <c r="D49" s="40"/>
      <c r="E49" s="40"/>
      <c r="F49" s="40"/>
      <c r="G49" s="40">
        <f>'Standard # 3'!C2</f>
        <v>3</v>
      </c>
      <c r="H49" s="4" t="str">
        <f>VLOOKUP(G49,$M2:$N$32,2)</f>
        <v>Proficient</v>
      </c>
      <c r="I49" s="40"/>
      <c r="J49" s="40"/>
      <c r="K49" s="40"/>
      <c r="L49" s="41"/>
    </row>
    <row r="50" spans="1:12" ht="15" customHeight="1" thickBot="1">
      <c r="A50" s="38">
        <f t="shared" si="1"/>
        <v>0</v>
      </c>
      <c r="B50" s="4"/>
      <c r="C50" s="4"/>
      <c r="D50" s="4"/>
      <c r="E50" s="4"/>
      <c r="F50" s="4"/>
      <c r="G50" s="4">
        <f>'Standard # 3'!D2</f>
        <v>4</v>
      </c>
      <c r="H50" s="4" t="str">
        <f>VLOOKUP(G50,$M2:$N$32,2)</f>
        <v>Exemplary</v>
      </c>
      <c r="I50" s="4"/>
      <c r="J50" s="4"/>
      <c r="K50" s="4"/>
      <c r="L50" s="5"/>
    </row>
    <row r="51" spans="1:12" ht="20.25" thickBot="1" thickTop="1">
      <c r="A51" s="53" t="str">
        <f t="shared" si="1"/>
        <v>Standard # 4: Achieves and maintains a health-enhancing level of physical fitness.</v>
      </c>
      <c r="B51" s="46"/>
      <c r="C51" s="20"/>
      <c r="D51" s="20"/>
      <c r="E51" s="20"/>
      <c r="F51" s="20"/>
      <c r="G51" s="20"/>
      <c r="H51" s="20"/>
      <c r="I51" s="20"/>
      <c r="J51" s="20"/>
      <c r="K51" s="20"/>
      <c r="L51" s="21"/>
    </row>
    <row r="52" spans="1:12" ht="15" customHeight="1" thickTop="1">
      <c r="A52" s="15" t="str">
        <f t="shared" si="1"/>
        <v>Student demonstrates a healthy level of cardio respiratory endurance.</v>
      </c>
      <c r="B52" s="4"/>
      <c r="C52" s="4"/>
      <c r="D52" s="4"/>
      <c r="E52" s="4"/>
      <c r="F52" s="4"/>
      <c r="G52" s="4">
        <f>'Standard # 4'!B2</f>
        <v>4</v>
      </c>
      <c r="H52" s="4" t="str">
        <f>VLOOKUP(G52,$M2:$N$32,2)</f>
        <v>Exemplary</v>
      </c>
      <c r="I52" s="4"/>
      <c r="J52" s="4"/>
      <c r="K52" s="4"/>
      <c r="L52" s="5"/>
    </row>
    <row r="53" spans="1:12" ht="15" customHeight="1">
      <c r="A53" s="15" t="str">
        <f t="shared" si="1"/>
        <v>Student demonstrates a healthy level of muscular endurance</v>
      </c>
      <c r="B53" s="4"/>
      <c r="C53" s="4"/>
      <c r="D53" s="4"/>
      <c r="E53" s="4"/>
      <c r="F53" s="4"/>
      <c r="G53" s="4">
        <f>'Standard # 4'!C2</f>
        <v>3</v>
      </c>
      <c r="H53" s="4" t="str">
        <f>VLOOKUP(G53,$M2:$N$32,2)</f>
        <v>Proficient</v>
      </c>
      <c r="I53" s="4"/>
      <c r="J53" s="4"/>
      <c r="K53" s="4"/>
      <c r="L53" s="5"/>
    </row>
    <row r="54" spans="1:12" ht="15" customHeight="1">
      <c r="A54" s="15" t="str">
        <f t="shared" si="1"/>
        <v>Student demonstrates a healthy level of flexibility</v>
      </c>
      <c r="B54" s="4"/>
      <c r="C54" s="4"/>
      <c r="D54" s="4"/>
      <c r="E54" s="4"/>
      <c r="F54" s="4"/>
      <c r="G54" s="4">
        <f>'Standard # 4'!D2</f>
        <v>4</v>
      </c>
      <c r="H54" s="4" t="str">
        <f>VLOOKUP(G54,$M2:$N$32,2)</f>
        <v>Exemplary</v>
      </c>
      <c r="I54" s="4"/>
      <c r="J54" s="4"/>
      <c r="K54" s="4"/>
      <c r="L54" s="5"/>
    </row>
    <row r="55" spans="1:12" ht="15" customHeight="1" thickBot="1">
      <c r="A55" s="15" t="str">
        <f t="shared" si="1"/>
        <v>Student demonstrates a healthy body composition </v>
      </c>
      <c r="B55" s="4"/>
      <c r="C55" s="4"/>
      <c r="D55" s="4"/>
      <c r="E55" s="4"/>
      <c r="F55" s="4"/>
      <c r="G55" s="4">
        <f>'Standard # 4'!E2</f>
        <v>3</v>
      </c>
      <c r="H55" s="4" t="str">
        <f>VLOOKUP(G55,$M2:$N$32,2)</f>
        <v>Proficient</v>
      </c>
      <c r="I55" s="4"/>
      <c r="J55" s="4"/>
      <c r="K55" s="4"/>
      <c r="L55" s="5"/>
    </row>
    <row r="56" spans="1:12" ht="20.25" thickBot="1" thickTop="1">
      <c r="A56" s="53" t="str">
        <f t="shared" si="1"/>
        <v>Standard # 5: Exhibits reponsible personal and social behavior in physical activity settings.</v>
      </c>
      <c r="B56" s="35"/>
      <c r="C56" s="18"/>
      <c r="D56" s="18"/>
      <c r="E56" s="18"/>
      <c r="F56" s="18"/>
      <c r="G56" s="18"/>
      <c r="H56" s="20"/>
      <c r="I56" s="18"/>
      <c r="J56" s="18"/>
      <c r="K56" s="18"/>
      <c r="L56" s="16"/>
    </row>
    <row r="57" spans="1:12" ht="15" customHeight="1" thickTop="1">
      <c r="A57" s="56" t="str">
        <f t="shared" si="1"/>
        <v>Student consistantly demonstrates responsible behavior in physical actvity settings.</v>
      </c>
      <c r="B57" s="48"/>
      <c r="C57" s="49"/>
      <c r="D57" s="49"/>
      <c r="E57" s="49"/>
      <c r="F57" s="49"/>
      <c r="G57" s="49">
        <f>'Standard # 5'!L1</f>
        <v>4</v>
      </c>
      <c r="H57" s="4" t="str">
        <f>VLOOKUP(G57,$M2:$N$32,2)</f>
        <v>Exemplary</v>
      </c>
      <c r="I57" s="49"/>
      <c r="J57" s="49"/>
      <c r="K57" s="49"/>
      <c r="L57" s="51"/>
    </row>
    <row r="58" spans="1:12" ht="15" customHeight="1">
      <c r="A58" s="77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1"/>
    </row>
    <row r="59" spans="1:12" ht="15" customHeight="1">
      <c r="A59" s="77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1"/>
    </row>
    <row r="60" spans="1:12" ht="15" customHeight="1" thickBot="1">
      <c r="A60" s="78"/>
      <c r="B60" s="54"/>
      <c r="C60" s="55"/>
      <c r="D60" s="55"/>
      <c r="E60" s="55"/>
      <c r="F60" s="55"/>
      <c r="G60" s="55"/>
      <c r="H60" s="55"/>
      <c r="I60" s="55"/>
      <c r="J60" s="55"/>
      <c r="K60" s="55"/>
      <c r="L60" s="52"/>
    </row>
    <row r="61" spans="1:12" ht="19.5" thickTop="1">
      <c r="A61" s="47"/>
      <c r="B61" s="39"/>
      <c r="C61" s="40"/>
      <c r="D61" s="40"/>
      <c r="E61" s="40"/>
      <c r="F61" s="40"/>
      <c r="G61" s="49"/>
      <c r="H61" s="49"/>
      <c r="I61" s="49"/>
      <c r="J61" s="49"/>
      <c r="K61" s="49"/>
      <c r="L61" s="49"/>
    </row>
    <row r="62" spans="1:12" ht="18.75">
      <c r="A62" s="50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</row>
    <row r="64" ht="15.75" thickBot="1"/>
    <row r="65" spans="1:12" ht="33" thickBot="1" thickTop="1">
      <c r="A65" s="17" t="str">
        <f>A1</f>
        <v>Physical Education is Awesome Elementary School</v>
      </c>
      <c r="B65" s="18"/>
      <c r="C65" s="18"/>
      <c r="D65" s="18"/>
      <c r="E65" s="18"/>
      <c r="F65" s="18"/>
      <c r="G65" s="19" t="s">
        <v>54</v>
      </c>
      <c r="H65" s="20"/>
      <c r="I65" s="20"/>
      <c r="J65" s="20"/>
      <c r="K65" s="20"/>
      <c r="L65" s="21"/>
    </row>
    <row r="66" spans="1:12" ht="19.5" thickTop="1">
      <c r="A66" s="22" t="s">
        <v>32</v>
      </c>
      <c r="B66" s="23"/>
      <c r="C66" s="23"/>
      <c r="D66" s="23"/>
      <c r="E66" s="23"/>
      <c r="F66" s="23"/>
      <c r="G66" s="24" t="s">
        <v>33</v>
      </c>
      <c r="H66" s="23"/>
      <c r="I66" s="23"/>
      <c r="J66" s="23"/>
      <c r="K66" s="23"/>
      <c r="L66" s="25"/>
    </row>
    <row r="67" spans="1:12" ht="15.75">
      <c r="A67" s="26"/>
      <c r="B67" s="23"/>
      <c r="C67" s="23"/>
      <c r="D67" s="23"/>
      <c r="E67" s="23"/>
      <c r="F67" s="23"/>
      <c r="G67" s="24" t="s">
        <v>34</v>
      </c>
      <c r="H67" s="23"/>
      <c r="I67" s="23"/>
      <c r="J67" s="23"/>
      <c r="K67" s="23"/>
      <c r="L67" s="25"/>
    </row>
    <row r="68" spans="1:12" ht="19.5" thickBot="1">
      <c r="A68" s="27" t="s">
        <v>35</v>
      </c>
      <c r="B68" s="28" t="str">
        <f>'Standard # 1'!A3</f>
        <v>Soccer, Sally</v>
      </c>
      <c r="C68" s="31"/>
      <c r="D68" s="31"/>
      <c r="E68" s="23"/>
      <c r="F68" s="23"/>
      <c r="G68" s="29" t="s">
        <v>36</v>
      </c>
      <c r="H68" s="23"/>
      <c r="I68" s="23"/>
      <c r="J68" s="23"/>
      <c r="K68" s="23"/>
      <c r="L68" s="25"/>
    </row>
    <row r="69" spans="1:12" ht="17.25" thickBot="1" thickTop="1">
      <c r="A69" s="30"/>
      <c r="B69" s="31"/>
      <c r="C69" s="31"/>
      <c r="D69" s="31"/>
      <c r="E69" s="31"/>
      <c r="F69" s="31"/>
      <c r="G69" s="32" t="s">
        <v>37</v>
      </c>
      <c r="H69" s="31"/>
      <c r="I69" s="31"/>
      <c r="J69" s="31"/>
      <c r="K69" s="31"/>
      <c r="L69" s="33"/>
    </row>
    <row r="70" spans="1:12" ht="16.5" thickBot="1" thickTop="1">
      <c r="A70" s="15"/>
      <c r="B70" s="4"/>
      <c r="C70" s="4"/>
      <c r="D70" s="4"/>
      <c r="E70" s="4"/>
      <c r="F70" s="4"/>
      <c r="G70" s="34"/>
      <c r="H70" s="4"/>
      <c r="I70" s="4"/>
      <c r="J70" s="4"/>
      <c r="K70" s="4"/>
      <c r="L70" s="5"/>
    </row>
    <row r="71" spans="1:12" ht="20.25" thickBot="1" thickTop="1">
      <c r="A71" s="53" t="str">
        <f aca="true" t="shared" si="2" ref="A71:A76">A7</f>
        <v>Standard # 1: Demonstrates competency in motor skills and movement patterns for a variety of activities.</v>
      </c>
      <c r="B71" s="44"/>
      <c r="C71" s="20"/>
      <c r="D71" s="20"/>
      <c r="E71" s="20"/>
      <c r="F71" s="20"/>
      <c r="G71" s="45"/>
      <c r="H71" s="20"/>
      <c r="I71" s="20"/>
      <c r="J71" s="20"/>
      <c r="K71" s="20"/>
      <c r="L71" s="21"/>
    </row>
    <row r="72" spans="1:12" ht="15" customHeight="1" thickTop="1">
      <c r="A72" s="15" t="str">
        <f t="shared" si="2"/>
        <v>Perform the pickleball serve with proficiency.</v>
      </c>
      <c r="B72" s="4"/>
      <c r="C72" s="4"/>
      <c r="D72" s="4"/>
      <c r="E72" s="4"/>
      <c r="F72" s="4"/>
      <c r="G72" s="36">
        <f>'Standard # 1'!B3</f>
        <v>4</v>
      </c>
      <c r="H72" s="4" t="str">
        <f>VLOOKUP(G72,$M$2:$N$32,2)</f>
        <v>Exemplary</v>
      </c>
      <c r="I72" s="4"/>
      <c r="J72" s="4"/>
      <c r="K72" s="4"/>
      <c r="L72" s="5"/>
    </row>
    <row r="73" spans="1:12" ht="15" customHeight="1">
      <c r="A73" s="15" t="str">
        <f t="shared" si="2"/>
        <v>Peforms the pickle ball serve with competency</v>
      </c>
      <c r="B73" s="4"/>
      <c r="C73" s="4"/>
      <c r="D73" s="4"/>
      <c r="E73" s="4"/>
      <c r="F73" s="4"/>
      <c r="G73" s="37">
        <f>'Standard # 1'!C3</f>
        <v>3</v>
      </c>
      <c r="H73" s="4" t="str">
        <f>VLOOKUP(G73,$M$2:$N$32,2)</f>
        <v>Proficient</v>
      </c>
      <c r="I73" s="4"/>
      <c r="J73" s="4"/>
      <c r="K73" s="4"/>
      <c r="L73" s="5"/>
    </row>
    <row r="74" spans="1:12" ht="15" customHeight="1" thickBot="1">
      <c r="A74" s="15" t="str">
        <f t="shared" si="2"/>
        <v>Places the shuttlecock in the backcourt using an overhead clear with competency</v>
      </c>
      <c r="B74" s="4"/>
      <c r="C74" s="4"/>
      <c r="D74" s="4"/>
      <c r="E74" s="4"/>
      <c r="F74" s="4"/>
      <c r="G74" s="37">
        <f>'Standard # 1'!D3</f>
        <v>2</v>
      </c>
      <c r="H74" s="4" t="str">
        <f>VLOOKUP(G74,$M$2:$N$32,2)</f>
        <v>Developing</v>
      </c>
      <c r="I74" s="4"/>
      <c r="J74" s="4"/>
      <c r="K74" s="4"/>
      <c r="L74" s="5"/>
    </row>
    <row r="75" spans="1:12" ht="20.25" thickBot="1" thickTop="1">
      <c r="A75" s="53" t="str">
        <f t="shared" si="2"/>
        <v>Standard # 2: Demonstrates understanding of movement concepts, principles, strategies and tactics. </v>
      </c>
      <c r="B75" s="46"/>
      <c r="C75" s="20"/>
      <c r="D75" s="20"/>
      <c r="E75" s="20"/>
      <c r="F75" s="20"/>
      <c r="G75" s="20"/>
      <c r="H75" s="20"/>
      <c r="I75" s="20"/>
      <c r="J75" s="20"/>
      <c r="K75" s="20"/>
      <c r="L75" s="21"/>
    </row>
    <row r="76" spans="1:12" ht="15" customHeight="1" thickTop="1">
      <c r="A76" s="38" t="str">
        <f t="shared" si="2"/>
        <v>Demonstrates knowledge and comprehension of key concepts related to the sport of pickle ball</v>
      </c>
      <c r="B76" s="39"/>
      <c r="C76" s="40"/>
      <c r="D76" s="40"/>
      <c r="E76" s="40"/>
      <c r="F76" s="40"/>
      <c r="G76" s="40">
        <f>'Standard # 2'!B3</f>
        <v>4</v>
      </c>
      <c r="H76" s="4" t="str">
        <f>VLOOKUP(G76,$M$2:$N$32,2)</f>
        <v>Exemplary</v>
      </c>
      <c r="I76" s="40"/>
      <c r="J76" s="40"/>
      <c r="K76" s="40"/>
      <c r="L76" s="41"/>
    </row>
    <row r="77" spans="1:12" ht="15" customHeight="1">
      <c r="A77" s="38" t="str">
        <f>A13</f>
        <v>Demonstrates knowledge and comprehension of key concepts related to the sport of badminton</v>
      </c>
      <c r="B77" s="4"/>
      <c r="C77" s="4"/>
      <c r="D77" s="4"/>
      <c r="E77" s="4"/>
      <c r="F77" s="4"/>
      <c r="G77" s="4">
        <f>'Standard # 2'!C3</f>
        <v>4</v>
      </c>
      <c r="H77" s="4" t="str">
        <f>VLOOKUP(G77,$M$2:$N$32,2)</f>
        <v>Exemplary</v>
      </c>
      <c r="I77" s="4"/>
      <c r="J77" s="4"/>
      <c r="K77" s="4"/>
      <c r="L77" s="5"/>
    </row>
    <row r="78" spans="1:12" ht="15" customHeight="1" thickBot="1">
      <c r="A78" s="38" t="str">
        <f>A14</f>
        <v>Demonstrates knowledge and comprehension of key concepts related to the sport of floor hockey</v>
      </c>
      <c r="B78" s="4"/>
      <c r="C78" s="4"/>
      <c r="D78" s="4"/>
      <c r="E78" s="4"/>
      <c r="F78" s="4"/>
      <c r="G78" s="4">
        <f>'Standard # 2'!D3</f>
        <v>3</v>
      </c>
      <c r="H78" s="4" t="str">
        <f>VLOOKUP(G78,$M$2:$N$32,2)</f>
        <v>Proficient</v>
      </c>
      <c r="I78" s="4"/>
      <c r="J78" s="4"/>
      <c r="K78" s="4"/>
      <c r="L78" s="5"/>
    </row>
    <row r="79" spans="1:12" ht="20.25" thickBot="1" thickTop="1">
      <c r="A79" s="53" t="str">
        <f>A15</f>
        <v>Standard # 3: Participates regularly in physical activity</v>
      </c>
      <c r="B79" s="46"/>
      <c r="C79" s="20"/>
      <c r="D79" s="20"/>
      <c r="E79" s="20"/>
      <c r="F79" s="20"/>
      <c r="G79" s="20"/>
      <c r="H79" s="20"/>
      <c r="I79" s="20"/>
      <c r="J79" s="20"/>
      <c r="K79" s="20"/>
      <c r="L79" s="21"/>
    </row>
    <row r="80" spans="1:12" ht="15" customHeight="1" thickTop="1">
      <c r="A80" s="38" t="str">
        <f>A16</f>
        <v>Student consistantly documents outside of class physical activity.</v>
      </c>
      <c r="B80" s="39"/>
      <c r="C80" s="40"/>
      <c r="D80" s="40"/>
      <c r="E80" s="40"/>
      <c r="F80" s="40"/>
      <c r="G80" s="40">
        <f>'Standard # 3'!B3</f>
        <v>3</v>
      </c>
      <c r="H80" s="4" t="str">
        <f>VLOOKUP(G80,$M$2:$N$32,2)</f>
        <v>Proficient</v>
      </c>
      <c r="I80" s="40"/>
      <c r="J80" s="40"/>
      <c r="K80" s="40"/>
      <c r="L80" s="41"/>
    </row>
    <row r="81" spans="1:12" ht="15" customHeight="1">
      <c r="A81" s="38" t="str">
        <f>A17</f>
        <v>Student consistantly participates in all in class physical activity sessions.</v>
      </c>
      <c r="B81" s="39"/>
      <c r="C81" s="40"/>
      <c r="D81" s="40"/>
      <c r="E81" s="40"/>
      <c r="F81" s="40"/>
      <c r="G81" s="40">
        <f>'Standard # 3'!C3</f>
        <v>4</v>
      </c>
      <c r="H81" s="4" t="str">
        <f>VLOOKUP(G81,$M$2:$N$32,2)</f>
        <v>Exemplary</v>
      </c>
      <c r="I81" s="40"/>
      <c r="J81" s="40"/>
      <c r="K81" s="40"/>
      <c r="L81" s="41"/>
    </row>
    <row r="82" spans="1:12" ht="15" customHeight="1" thickBot="1">
      <c r="A82" s="38">
        <f>A18</f>
        <v>0</v>
      </c>
      <c r="B82" s="4"/>
      <c r="C82" s="4"/>
      <c r="D82" s="4"/>
      <c r="E82" s="4"/>
      <c r="F82" s="4"/>
      <c r="G82" s="4">
        <f>'Standard # 3'!D3</f>
        <v>3</v>
      </c>
      <c r="H82" s="4" t="str">
        <f>VLOOKUP(G82,$M$2:$N$32,2)</f>
        <v>Proficient</v>
      </c>
      <c r="I82" s="4"/>
      <c r="J82" s="4"/>
      <c r="K82" s="4"/>
      <c r="L82" s="5"/>
    </row>
    <row r="83" spans="1:12" ht="20.25" thickBot="1" thickTop="1">
      <c r="A83" s="53" t="str">
        <f>A19</f>
        <v>Standard # 4: Achieves and maintains a health-enhancing level of physical fitness.</v>
      </c>
      <c r="B83" s="46"/>
      <c r="C83" s="20"/>
      <c r="D83" s="20"/>
      <c r="E83" s="20"/>
      <c r="F83" s="20"/>
      <c r="G83" s="20"/>
      <c r="H83" s="20"/>
      <c r="I83" s="20"/>
      <c r="J83" s="20"/>
      <c r="K83" s="20"/>
      <c r="L83" s="21"/>
    </row>
    <row r="84" spans="1:12" ht="15" customHeight="1" thickTop="1">
      <c r="A84" s="15" t="str">
        <f>A20</f>
        <v>Student demonstrates a healthy level of cardio respiratory endurance.</v>
      </c>
      <c r="B84" s="4"/>
      <c r="C84" s="4"/>
      <c r="D84" s="4"/>
      <c r="E84" s="4"/>
      <c r="F84" s="4"/>
      <c r="G84" s="4">
        <f>'Standard # 4'!B3</f>
        <v>4</v>
      </c>
      <c r="H84" s="4" t="str">
        <f>VLOOKUP(G84,$M$2:$N$32,2)</f>
        <v>Exemplary</v>
      </c>
      <c r="I84" s="4"/>
      <c r="J84" s="4"/>
      <c r="K84" s="4"/>
      <c r="L84" s="5"/>
    </row>
    <row r="85" spans="1:12" ht="15" customHeight="1">
      <c r="A85" s="15" t="str">
        <f>A21</f>
        <v>Student demonstrates a healthy level of muscular endurance</v>
      </c>
      <c r="B85" s="4"/>
      <c r="C85" s="4"/>
      <c r="D85" s="4"/>
      <c r="E85" s="4"/>
      <c r="F85" s="4"/>
      <c r="G85" s="4">
        <f>'Standard # 4'!C3</f>
        <v>3</v>
      </c>
      <c r="H85" s="4" t="str">
        <f>VLOOKUP(G85,$M$2:$N$32,2)</f>
        <v>Proficient</v>
      </c>
      <c r="I85" s="4"/>
      <c r="J85" s="4"/>
      <c r="K85" s="4"/>
      <c r="L85" s="5"/>
    </row>
    <row r="86" spans="1:12" ht="15" customHeight="1">
      <c r="A86" s="15" t="str">
        <f>A22</f>
        <v>Student demonstrates a healthy level of flexibility</v>
      </c>
      <c r="B86" s="4"/>
      <c r="C86" s="4"/>
      <c r="D86" s="4"/>
      <c r="E86" s="4"/>
      <c r="F86" s="4"/>
      <c r="G86" s="4">
        <f>'Standard # 4'!D3</f>
        <v>4</v>
      </c>
      <c r="H86" s="4" t="str">
        <f>VLOOKUP(G86,$M$2:$N$32,2)</f>
        <v>Exemplary</v>
      </c>
      <c r="I86" s="4"/>
      <c r="J86" s="4"/>
      <c r="K86" s="4"/>
      <c r="L86" s="5"/>
    </row>
    <row r="87" spans="1:12" ht="15" customHeight="1" thickBot="1">
      <c r="A87" s="15" t="str">
        <f>A23</f>
        <v>Student demonstrates a healthy body composition </v>
      </c>
      <c r="B87" s="4"/>
      <c r="C87" s="4"/>
      <c r="D87" s="4"/>
      <c r="E87" s="4"/>
      <c r="F87" s="4"/>
      <c r="G87" s="4">
        <f>'Standard # 4'!E3</f>
        <v>4</v>
      </c>
      <c r="H87" s="4" t="str">
        <f>VLOOKUP(G87,$M$2:$N$32,2)</f>
        <v>Exemplary</v>
      </c>
      <c r="I87" s="4"/>
      <c r="J87" s="4"/>
      <c r="K87" s="4"/>
      <c r="L87" s="5"/>
    </row>
    <row r="88" spans="1:12" ht="20.25" thickBot="1" thickTop="1">
      <c r="A88" s="53" t="str">
        <f>A24</f>
        <v>Standard # 5: Exhibits reponsible personal and social behavior in physical activity settings.</v>
      </c>
      <c r="B88" s="35"/>
      <c r="C88" s="18"/>
      <c r="D88" s="18"/>
      <c r="E88" s="18"/>
      <c r="F88" s="18"/>
      <c r="G88" s="18"/>
      <c r="H88" s="18"/>
      <c r="I88" s="18"/>
      <c r="J88" s="18"/>
      <c r="K88" s="18"/>
      <c r="L88" s="16"/>
    </row>
    <row r="89" spans="1:12" ht="15" customHeight="1" thickTop="1">
      <c r="A89" s="77" t="str">
        <f>A25</f>
        <v>Student consistantly demonstrates responsible behavior in physical actvity settings.</v>
      </c>
      <c r="B89" s="48"/>
      <c r="C89" s="49"/>
      <c r="D89" s="49"/>
      <c r="E89" s="49"/>
      <c r="F89" s="49"/>
      <c r="G89" s="49">
        <f>'Standard # 5'!L2</f>
        <v>3.8</v>
      </c>
      <c r="H89" s="4" t="str">
        <f>VLOOKUP(G89,$M$2:$N32,2)</f>
        <v>Exemplary</v>
      </c>
      <c r="I89" s="49"/>
      <c r="J89" s="49"/>
      <c r="K89" s="49"/>
      <c r="L89" s="51"/>
    </row>
    <row r="90" spans="1:12" ht="15" customHeight="1">
      <c r="A90" s="77"/>
      <c r="B90" s="39"/>
      <c r="C90" s="40"/>
      <c r="D90" s="40"/>
      <c r="E90" s="40"/>
      <c r="F90" s="40"/>
      <c r="G90" s="40"/>
      <c r="H90" s="4"/>
      <c r="I90" s="40"/>
      <c r="J90" s="40"/>
      <c r="K90" s="40"/>
      <c r="L90" s="41"/>
    </row>
    <row r="91" spans="1:12" ht="15" customHeight="1">
      <c r="A91" s="77"/>
      <c r="B91" s="39"/>
      <c r="C91" s="40"/>
      <c r="D91" s="40"/>
      <c r="E91" s="40"/>
      <c r="F91" s="40"/>
      <c r="G91" s="40"/>
      <c r="H91" s="4"/>
      <c r="I91" s="40"/>
      <c r="J91" s="40"/>
      <c r="K91" s="40"/>
      <c r="L91" s="41"/>
    </row>
    <row r="92" spans="1:12" ht="15" customHeight="1" thickBot="1">
      <c r="A92" s="78"/>
      <c r="B92" s="54"/>
      <c r="C92" s="55"/>
      <c r="D92" s="55"/>
      <c r="E92" s="55"/>
      <c r="F92" s="55"/>
      <c r="G92" s="55"/>
      <c r="H92" s="93"/>
      <c r="I92" s="55"/>
      <c r="J92" s="55"/>
      <c r="K92" s="55"/>
      <c r="L92" s="52"/>
    </row>
    <row r="93" ht="15.75" thickTop="1"/>
    <row r="96" ht="15.75" thickBot="1"/>
    <row r="97" spans="1:12" ht="33" thickBot="1" thickTop="1">
      <c r="A97" s="17" t="str">
        <f>A1</f>
        <v>Physical Education is Awesome Elementary School</v>
      </c>
      <c r="B97" s="18"/>
      <c r="C97" s="18"/>
      <c r="D97" s="18"/>
      <c r="E97" s="18"/>
      <c r="F97" s="18"/>
      <c r="G97" s="19" t="s">
        <v>54</v>
      </c>
      <c r="H97" s="20"/>
      <c r="I97" s="20"/>
      <c r="J97" s="20"/>
      <c r="K97" s="20"/>
      <c r="L97" s="21"/>
    </row>
    <row r="98" spans="1:12" ht="19.5" thickTop="1">
      <c r="A98" s="22" t="s">
        <v>32</v>
      </c>
      <c r="B98" s="23"/>
      <c r="C98" s="23"/>
      <c r="D98" s="23"/>
      <c r="E98" s="23"/>
      <c r="F98" s="23"/>
      <c r="G98" s="24" t="s">
        <v>33</v>
      </c>
      <c r="H98" s="23"/>
      <c r="I98" s="23"/>
      <c r="J98" s="23"/>
      <c r="K98" s="23"/>
      <c r="L98" s="25"/>
    </row>
    <row r="99" spans="1:12" ht="15.75">
      <c r="A99" s="26"/>
      <c r="B99" s="23"/>
      <c r="C99" s="23"/>
      <c r="D99" s="23"/>
      <c r="E99" s="23"/>
      <c r="F99" s="23"/>
      <c r="G99" s="24" t="s">
        <v>34</v>
      </c>
      <c r="H99" s="23"/>
      <c r="I99" s="23"/>
      <c r="J99" s="23"/>
      <c r="K99" s="23"/>
      <c r="L99" s="25"/>
    </row>
    <row r="100" spans="1:12" ht="19.5" thickBot="1">
      <c r="A100" s="27" t="s">
        <v>35</v>
      </c>
      <c r="B100" s="28" t="str">
        <f>'Standard # 1'!A4</f>
        <v>Hockey, Hal</v>
      </c>
      <c r="C100" s="31"/>
      <c r="D100" s="31"/>
      <c r="E100" s="23"/>
      <c r="F100" s="23"/>
      <c r="G100" s="29" t="s">
        <v>36</v>
      </c>
      <c r="H100" s="23"/>
      <c r="I100" s="23"/>
      <c r="J100" s="23"/>
      <c r="K100" s="23"/>
      <c r="L100" s="25"/>
    </row>
    <row r="101" spans="1:12" ht="17.25" thickBot="1" thickTop="1">
      <c r="A101" s="30"/>
      <c r="B101" s="31"/>
      <c r="C101" s="31"/>
      <c r="D101" s="31"/>
      <c r="E101" s="31"/>
      <c r="F101" s="31"/>
      <c r="G101" s="32" t="s">
        <v>37</v>
      </c>
      <c r="H101" s="31"/>
      <c r="I101" s="31"/>
      <c r="J101" s="31"/>
      <c r="K101" s="31"/>
      <c r="L101" s="33"/>
    </row>
    <row r="102" spans="1:12" ht="16.5" thickBot="1" thickTop="1">
      <c r="A102" s="15"/>
      <c r="B102" s="4"/>
      <c r="C102" s="4"/>
      <c r="D102" s="4"/>
      <c r="E102" s="4"/>
      <c r="F102" s="4"/>
      <c r="G102" s="34"/>
      <c r="H102" s="4"/>
      <c r="I102" s="4"/>
      <c r="J102" s="4"/>
      <c r="K102" s="4"/>
      <c r="L102" s="5"/>
    </row>
    <row r="103" spans="1:12" ht="20.25" thickBot="1" thickTop="1">
      <c r="A103" s="53" t="str">
        <f>A7</f>
        <v>Standard # 1: Demonstrates competency in motor skills and movement patterns for a variety of activities.</v>
      </c>
      <c r="B103" s="44"/>
      <c r="C103" s="20"/>
      <c r="D103" s="20"/>
      <c r="E103" s="20"/>
      <c r="F103" s="20"/>
      <c r="G103" s="45"/>
      <c r="H103" s="20"/>
      <c r="I103" s="20"/>
      <c r="J103" s="20"/>
      <c r="K103" s="20"/>
      <c r="L103" s="21"/>
    </row>
    <row r="104" spans="1:12" ht="15" customHeight="1" thickTop="1">
      <c r="A104" s="15" t="str">
        <f>A8</f>
        <v>Perform the pickleball serve with proficiency.</v>
      </c>
      <c r="B104" s="4"/>
      <c r="C104" s="4"/>
      <c r="D104" s="4"/>
      <c r="E104" s="4"/>
      <c r="F104" s="4"/>
      <c r="G104" s="36">
        <f>'Standard # 1'!B4</f>
        <v>1</v>
      </c>
      <c r="H104" s="4" t="str">
        <f>VLOOKUP(G104,$M$2:$N$32,2)</f>
        <v>Beginning</v>
      </c>
      <c r="I104" s="4"/>
      <c r="J104" s="4"/>
      <c r="K104" s="4"/>
      <c r="L104" s="5"/>
    </row>
    <row r="105" spans="1:12" ht="15" customHeight="1">
      <c r="A105" s="15" t="str">
        <f>A9</f>
        <v>Peforms the pickle ball serve with competency</v>
      </c>
      <c r="B105" s="4"/>
      <c r="C105" s="4"/>
      <c r="D105" s="4"/>
      <c r="E105" s="4"/>
      <c r="F105" s="4"/>
      <c r="G105" s="36">
        <f>'Standard # 1'!C4</f>
        <v>3</v>
      </c>
      <c r="H105" s="4" t="str">
        <f>VLOOKUP(G105,$M$2:$N$32,2)</f>
        <v>Proficient</v>
      </c>
      <c r="I105" s="4"/>
      <c r="J105" s="4"/>
      <c r="K105" s="4"/>
      <c r="L105" s="5"/>
    </row>
    <row r="106" spans="1:12" ht="15" customHeight="1" thickBot="1">
      <c r="A106" s="15" t="str">
        <f>A10</f>
        <v>Places the shuttlecock in the backcourt using an overhead clear with competency</v>
      </c>
      <c r="B106" s="4"/>
      <c r="C106" s="4"/>
      <c r="D106" s="4"/>
      <c r="E106" s="4"/>
      <c r="F106" s="4"/>
      <c r="G106" s="36">
        <f>'Standard # 1'!D4</f>
        <v>2</v>
      </c>
      <c r="H106" s="4" t="str">
        <f>VLOOKUP(G106,$M$2:$N$32,2)</f>
        <v>Developing</v>
      </c>
      <c r="I106" s="4"/>
      <c r="J106" s="4"/>
      <c r="K106" s="4"/>
      <c r="L106" s="5"/>
    </row>
    <row r="107" spans="1:12" ht="20.25" thickBot="1" thickTop="1">
      <c r="A107" s="53" t="str">
        <f>A11</f>
        <v>Standard # 2: Demonstrates understanding of movement concepts, principles, strategies and tactics. </v>
      </c>
      <c r="B107" s="46"/>
      <c r="C107" s="20"/>
      <c r="D107" s="20"/>
      <c r="E107" s="20"/>
      <c r="F107" s="20"/>
      <c r="G107" s="20"/>
      <c r="H107" s="20"/>
      <c r="I107" s="20"/>
      <c r="J107" s="20"/>
      <c r="K107" s="20"/>
      <c r="L107" s="21"/>
    </row>
    <row r="108" spans="1:12" ht="15" customHeight="1" thickTop="1">
      <c r="A108" s="38" t="str">
        <f>A12</f>
        <v>Demonstrates knowledge and comprehension of key concepts related to the sport of pickle ball</v>
      </c>
      <c r="B108" s="39"/>
      <c r="C108" s="40"/>
      <c r="D108" s="40"/>
      <c r="E108" s="40"/>
      <c r="F108" s="40"/>
      <c r="G108" s="40">
        <f>'Standard # 2'!B4</f>
        <v>3</v>
      </c>
      <c r="H108" s="4" t="str">
        <f>VLOOKUP(G108,$M$2:$N$32,2)</f>
        <v>Proficient</v>
      </c>
      <c r="I108" s="40"/>
      <c r="J108" s="40"/>
      <c r="K108" s="40"/>
      <c r="L108" s="41"/>
    </row>
    <row r="109" spans="1:12" ht="15" customHeight="1">
      <c r="A109" s="38" t="str">
        <f>A13</f>
        <v>Demonstrates knowledge and comprehension of key concepts related to the sport of badminton</v>
      </c>
      <c r="B109" s="4"/>
      <c r="C109" s="4"/>
      <c r="D109" s="4"/>
      <c r="E109" s="4"/>
      <c r="F109" s="4"/>
      <c r="G109" s="40">
        <f>'Standard # 2'!C4</f>
        <v>3</v>
      </c>
      <c r="H109" s="4" t="str">
        <f>VLOOKUP(G109,$M$2:$N$32,2)</f>
        <v>Proficient</v>
      </c>
      <c r="I109" s="4"/>
      <c r="J109" s="4"/>
      <c r="K109" s="4"/>
      <c r="L109" s="5"/>
    </row>
    <row r="110" spans="1:12" ht="15" customHeight="1" thickBot="1">
      <c r="A110" s="38" t="str">
        <f>A14</f>
        <v>Demonstrates knowledge and comprehension of key concepts related to the sport of floor hockey</v>
      </c>
      <c r="B110" s="4"/>
      <c r="C110" s="4"/>
      <c r="D110" s="4"/>
      <c r="E110" s="4"/>
      <c r="F110" s="4"/>
      <c r="G110" s="40">
        <f>'Standard # 2'!D4</f>
        <v>2</v>
      </c>
      <c r="H110" s="4" t="str">
        <f>VLOOKUP(G110,$M$2:$N$32,2)</f>
        <v>Developing</v>
      </c>
      <c r="I110" s="4"/>
      <c r="J110" s="4"/>
      <c r="K110" s="4"/>
      <c r="L110" s="5"/>
    </row>
    <row r="111" spans="1:12" ht="20.25" thickBot="1" thickTop="1">
      <c r="A111" s="53" t="str">
        <f>A15</f>
        <v>Standard # 3: Participates regularly in physical activity</v>
      </c>
      <c r="B111" s="46"/>
      <c r="C111" s="20"/>
      <c r="D111" s="20"/>
      <c r="E111" s="20"/>
      <c r="F111" s="20"/>
      <c r="G111" s="20"/>
      <c r="H111" s="20"/>
      <c r="I111" s="20"/>
      <c r="J111" s="20"/>
      <c r="K111" s="20"/>
      <c r="L111" s="21"/>
    </row>
    <row r="112" spans="1:12" ht="15" customHeight="1" thickTop="1">
      <c r="A112" s="38" t="str">
        <f>A16</f>
        <v>Student consistantly documents outside of class physical activity.</v>
      </c>
      <c r="B112" s="39"/>
      <c r="C112" s="40"/>
      <c r="D112" s="40"/>
      <c r="E112" s="40"/>
      <c r="F112" s="40"/>
      <c r="G112" s="40">
        <f>'Standard # 3'!B4</f>
        <v>3</v>
      </c>
      <c r="H112" s="4" t="str">
        <f>VLOOKUP(G112,$M$2:$N$32,2)</f>
        <v>Proficient</v>
      </c>
      <c r="I112" s="40"/>
      <c r="J112" s="40"/>
      <c r="K112" s="40"/>
      <c r="L112" s="41"/>
    </row>
    <row r="113" spans="1:12" ht="15" customHeight="1">
      <c r="A113" s="38" t="str">
        <f>A17</f>
        <v>Student consistantly participates in all in class physical activity sessions.</v>
      </c>
      <c r="B113" s="39"/>
      <c r="C113" s="40"/>
      <c r="D113" s="40"/>
      <c r="E113" s="40"/>
      <c r="F113" s="40"/>
      <c r="G113" s="40">
        <f>'Standard # 3'!C4</f>
        <v>3</v>
      </c>
      <c r="H113" s="4" t="str">
        <f>VLOOKUP(G113,$M$2:$N$32,2)</f>
        <v>Proficient</v>
      </c>
      <c r="I113" s="40"/>
      <c r="J113" s="40"/>
      <c r="K113" s="40"/>
      <c r="L113" s="41"/>
    </row>
    <row r="114" spans="1:12" ht="15" customHeight="1" thickBot="1">
      <c r="A114" s="38">
        <f>A18</f>
        <v>0</v>
      </c>
      <c r="B114" s="4"/>
      <c r="C114" s="4"/>
      <c r="D114" s="4"/>
      <c r="E114" s="4"/>
      <c r="F114" s="4"/>
      <c r="G114" s="40">
        <f>'Standard # 3'!D4</f>
        <v>2</v>
      </c>
      <c r="H114" s="4" t="str">
        <f>VLOOKUP(G114,$M$2:$N$32,2)</f>
        <v>Developing</v>
      </c>
      <c r="I114" s="4"/>
      <c r="J114" s="4"/>
      <c r="K114" s="4"/>
      <c r="L114" s="5"/>
    </row>
    <row r="115" spans="1:12" ht="20.25" thickBot="1" thickTop="1">
      <c r="A115" s="53" t="str">
        <f>A19</f>
        <v>Standard # 4: Achieves and maintains a health-enhancing level of physical fitness.</v>
      </c>
      <c r="B115" s="46"/>
      <c r="C115" s="20"/>
      <c r="D115" s="20"/>
      <c r="E115" s="20"/>
      <c r="F115" s="20"/>
      <c r="G115" s="20"/>
      <c r="H115" s="20"/>
      <c r="I115" s="20"/>
      <c r="J115" s="20"/>
      <c r="K115" s="20"/>
      <c r="L115" s="21"/>
    </row>
    <row r="116" spans="1:12" ht="15" customHeight="1" thickTop="1">
      <c r="A116" s="15" t="str">
        <f>A52</f>
        <v>Student demonstrates a healthy level of cardio respiratory endurance.</v>
      </c>
      <c r="B116" s="4"/>
      <c r="C116" s="4"/>
      <c r="D116" s="4"/>
      <c r="E116" s="4"/>
      <c r="F116" s="4"/>
      <c r="G116" s="4">
        <f>'Standard # 4'!B4</f>
        <v>3</v>
      </c>
      <c r="H116" s="4" t="str">
        <f>VLOOKUP(G116,$M$2:$N$32,2)</f>
        <v>Proficient</v>
      </c>
      <c r="I116" s="4"/>
      <c r="J116" s="4"/>
      <c r="K116" s="4"/>
      <c r="L116" s="5"/>
    </row>
    <row r="117" spans="1:12" ht="15" customHeight="1">
      <c r="A117" s="15" t="str">
        <f>A53</f>
        <v>Student demonstrates a healthy level of muscular endurance</v>
      </c>
      <c r="B117" s="4"/>
      <c r="C117" s="4"/>
      <c r="D117" s="4"/>
      <c r="E117" s="4"/>
      <c r="F117" s="4"/>
      <c r="G117" s="4">
        <f>'Standard # 4'!C4</f>
        <v>2</v>
      </c>
      <c r="H117" s="4" t="str">
        <f>VLOOKUP(G117,$M$2:$N$32,2)</f>
        <v>Developing</v>
      </c>
      <c r="I117" s="4"/>
      <c r="J117" s="4"/>
      <c r="K117" s="4"/>
      <c r="L117" s="5"/>
    </row>
    <row r="118" spans="1:12" ht="15" customHeight="1">
      <c r="A118" s="15" t="str">
        <f>A54</f>
        <v>Student demonstrates a healthy level of flexibility</v>
      </c>
      <c r="B118" s="4"/>
      <c r="C118" s="4"/>
      <c r="D118" s="4"/>
      <c r="E118" s="4"/>
      <c r="F118" s="4"/>
      <c r="G118" s="4">
        <f>'Standard # 4'!D4</f>
        <v>2</v>
      </c>
      <c r="H118" s="4" t="str">
        <f>VLOOKUP(G118,$M$2:$N$32,2)</f>
        <v>Developing</v>
      </c>
      <c r="I118" s="4"/>
      <c r="J118" s="4"/>
      <c r="K118" s="4"/>
      <c r="L118" s="5"/>
    </row>
    <row r="119" spans="1:12" ht="15" customHeight="1" thickBot="1">
      <c r="A119" s="15" t="str">
        <f>A55</f>
        <v>Student demonstrates a healthy body composition </v>
      </c>
      <c r="B119" s="4"/>
      <c r="C119" s="4"/>
      <c r="D119" s="4"/>
      <c r="E119" s="4"/>
      <c r="F119" s="4"/>
      <c r="G119" s="4">
        <f>'Standard # 4'!E4</f>
        <v>4</v>
      </c>
      <c r="H119" s="4" t="str">
        <f>VLOOKUP(G119,$M$2:$N$32,2)</f>
        <v>Exemplary</v>
      </c>
      <c r="I119" s="4"/>
      <c r="J119" s="4"/>
      <c r="K119" s="4"/>
      <c r="L119" s="5"/>
    </row>
    <row r="120" spans="1:12" ht="20.25" thickBot="1" thickTop="1">
      <c r="A120" s="53" t="str">
        <f>A24</f>
        <v>Standard # 5: Exhibits reponsible personal and social behavior in physical activity settings.</v>
      </c>
      <c r="B120" s="35"/>
      <c r="C120" s="18"/>
      <c r="D120" s="18"/>
      <c r="E120" s="18"/>
      <c r="F120" s="18"/>
      <c r="G120" s="18"/>
      <c r="H120" s="18"/>
      <c r="I120" s="18"/>
      <c r="J120" s="18"/>
      <c r="K120" s="18"/>
      <c r="L120" s="16"/>
    </row>
    <row r="121" spans="1:12" ht="15" customHeight="1" thickTop="1">
      <c r="A121" s="81" t="str">
        <f>A25</f>
        <v>Student consistantly demonstrates responsible behavior in physical actvity settings.</v>
      </c>
      <c r="B121" s="48"/>
      <c r="C121" s="49"/>
      <c r="D121" s="49"/>
      <c r="E121" s="49"/>
      <c r="F121" s="49"/>
      <c r="G121" s="49">
        <f>'Standard # 5'!L3</f>
        <v>3.5</v>
      </c>
      <c r="H121" s="4" t="str">
        <f>VLOOKUP(G121,$M$2:$N$32,2)</f>
        <v>Exemplary</v>
      </c>
      <c r="I121" s="49"/>
      <c r="J121" s="49"/>
      <c r="K121" s="49"/>
      <c r="L121" s="51"/>
    </row>
    <row r="122" spans="1:12" ht="15" customHeight="1">
      <c r="A122" s="80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41"/>
    </row>
    <row r="123" spans="1:12" ht="15" customHeight="1">
      <c r="A123" s="80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41"/>
    </row>
    <row r="124" spans="1:12" ht="15" customHeight="1" thickBot="1">
      <c r="A124" s="82"/>
      <c r="B124" s="54"/>
      <c r="C124" s="55"/>
      <c r="D124" s="55"/>
      <c r="E124" s="55"/>
      <c r="F124" s="55"/>
      <c r="G124" s="55"/>
      <c r="H124" s="55"/>
      <c r="I124" s="55"/>
      <c r="J124" s="55"/>
      <c r="K124" s="55"/>
      <c r="L124" s="52"/>
    </row>
    <row r="125" spans="1:12" ht="15" customHeight="1" thickTop="1">
      <c r="A125" s="50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40"/>
    </row>
    <row r="126" spans="1:12" ht="15" customHeight="1">
      <c r="A126" s="50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40"/>
    </row>
    <row r="127" spans="1:12" ht="15" customHeight="1">
      <c r="A127" s="50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40"/>
    </row>
    <row r="128" ht="15.75" thickBot="1"/>
    <row r="129" spans="1:12" ht="33" thickBot="1" thickTop="1">
      <c r="A129" s="17" t="str">
        <f>A1</f>
        <v>Physical Education is Awesome Elementary School</v>
      </c>
      <c r="B129" s="18"/>
      <c r="C129" s="18"/>
      <c r="D129" s="18"/>
      <c r="E129" s="18"/>
      <c r="F129" s="18"/>
      <c r="G129" s="19" t="s">
        <v>54</v>
      </c>
      <c r="H129" s="20"/>
      <c r="I129" s="20"/>
      <c r="J129" s="20"/>
      <c r="K129" s="20"/>
      <c r="L129" s="21"/>
    </row>
    <row r="130" spans="1:12" ht="19.5" thickTop="1">
      <c r="A130" s="22" t="s">
        <v>32</v>
      </c>
      <c r="B130" s="23"/>
      <c r="C130" s="23"/>
      <c r="D130" s="23"/>
      <c r="E130" s="23"/>
      <c r="F130" s="23"/>
      <c r="G130" s="24" t="s">
        <v>33</v>
      </c>
      <c r="H130" s="23"/>
      <c r="I130" s="23"/>
      <c r="J130" s="23"/>
      <c r="K130" s="23"/>
      <c r="L130" s="25"/>
    </row>
    <row r="131" spans="1:12" ht="15.75">
      <c r="A131" s="26"/>
      <c r="B131" s="23"/>
      <c r="C131" s="23"/>
      <c r="D131" s="23"/>
      <c r="E131" s="23"/>
      <c r="F131" s="23"/>
      <c r="G131" s="24" t="s">
        <v>34</v>
      </c>
      <c r="H131" s="23"/>
      <c r="I131" s="23"/>
      <c r="J131" s="23"/>
      <c r="K131" s="23"/>
      <c r="L131" s="25"/>
    </row>
    <row r="132" spans="1:12" ht="19.5" thickBot="1">
      <c r="A132" s="27" t="s">
        <v>35</v>
      </c>
      <c r="B132" s="28" t="str">
        <f>'Standard # 1'!A5</f>
        <v>Tumbling, Tanya</v>
      </c>
      <c r="C132" s="31"/>
      <c r="D132" s="31"/>
      <c r="E132" s="23"/>
      <c r="F132" s="23"/>
      <c r="G132" s="29" t="s">
        <v>36</v>
      </c>
      <c r="H132" s="23"/>
      <c r="I132" s="23"/>
      <c r="J132" s="23"/>
      <c r="K132" s="23"/>
      <c r="L132" s="25"/>
    </row>
    <row r="133" spans="1:12" ht="17.25" thickBot="1" thickTop="1">
      <c r="A133" s="30"/>
      <c r="B133" s="31"/>
      <c r="C133" s="31"/>
      <c r="D133" s="31"/>
      <c r="E133" s="31"/>
      <c r="F133" s="31"/>
      <c r="G133" s="32" t="s">
        <v>37</v>
      </c>
      <c r="H133" s="31"/>
      <c r="I133" s="31"/>
      <c r="J133" s="31"/>
      <c r="K133" s="31"/>
      <c r="L133" s="33"/>
    </row>
    <row r="134" spans="1:12" ht="16.5" thickBot="1" thickTop="1">
      <c r="A134" s="15"/>
      <c r="B134" s="4"/>
      <c r="C134" s="4"/>
      <c r="D134" s="4"/>
      <c r="E134" s="4"/>
      <c r="F134" s="4"/>
      <c r="G134" s="34"/>
      <c r="H134" s="4"/>
      <c r="I134" s="4"/>
      <c r="J134" s="4"/>
      <c r="K134" s="4"/>
      <c r="L134" s="5"/>
    </row>
    <row r="135" spans="1:12" ht="20.25" thickBot="1" thickTop="1">
      <c r="A135" s="53" t="str">
        <f>A7</f>
        <v>Standard # 1: Demonstrates competency in motor skills and movement patterns for a variety of activities.</v>
      </c>
      <c r="B135" s="44"/>
      <c r="C135" s="20"/>
      <c r="D135" s="20"/>
      <c r="E135" s="20"/>
      <c r="F135" s="20"/>
      <c r="G135" s="45"/>
      <c r="H135" s="20"/>
      <c r="I135" s="20"/>
      <c r="J135" s="20"/>
      <c r="K135" s="20"/>
      <c r="L135" s="21"/>
    </row>
    <row r="136" spans="1:12" ht="15" customHeight="1" thickTop="1">
      <c r="A136" s="15" t="str">
        <f>A8</f>
        <v>Perform the pickleball serve with proficiency.</v>
      </c>
      <c r="B136" s="4"/>
      <c r="C136" s="4"/>
      <c r="D136" s="4"/>
      <c r="E136" s="4"/>
      <c r="F136" s="4"/>
      <c r="G136" s="36">
        <f>'Standard # 1'!B5</f>
        <v>1</v>
      </c>
      <c r="H136" s="4" t="str">
        <f>VLOOKUP(G136,$M$2:$N$32,2)</f>
        <v>Beginning</v>
      </c>
      <c r="I136" s="4"/>
      <c r="J136" s="4"/>
      <c r="K136" s="4"/>
      <c r="L136" s="5"/>
    </row>
    <row r="137" spans="1:12" ht="15" customHeight="1">
      <c r="A137" s="15" t="str">
        <f>A9</f>
        <v>Peforms the pickle ball serve with competency</v>
      </c>
      <c r="B137" s="4"/>
      <c r="C137" s="4"/>
      <c r="D137" s="4"/>
      <c r="E137" s="4"/>
      <c r="F137" s="4"/>
      <c r="G137" s="36">
        <f>'Standard # 1'!C5</f>
        <v>3</v>
      </c>
      <c r="H137" s="4" t="str">
        <f>VLOOKUP(G137,$M$2:$N$32,2)</f>
        <v>Proficient</v>
      </c>
      <c r="I137" s="4"/>
      <c r="J137" s="4"/>
      <c r="K137" s="4"/>
      <c r="L137" s="5"/>
    </row>
    <row r="138" spans="1:12" ht="15" customHeight="1" thickBot="1">
      <c r="A138" s="15" t="str">
        <f>A10</f>
        <v>Places the shuttlecock in the backcourt using an overhead clear with competency</v>
      </c>
      <c r="B138" s="4"/>
      <c r="C138" s="4"/>
      <c r="D138" s="4"/>
      <c r="E138" s="4"/>
      <c r="F138" s="4"/>
      <c r="G138" s="36">
        <f>'Standard # 1'!D5</f>
        <v>3</v>
      </c>
      <c r="H138" s="4" t="str">
        <f>VLOOKUP(G138,$M$2:$N$32,2)</f>
        <v>Proficient</v>
      </c>
      <c r="I138" s="4"/>
      <c r="J138" s="4"/>
      <c r="K138" s="4"/>
      <c r="L138" s="5"/>
    </row>
    <row r="139" spans="1:12" ht="20.25" thickBot="1" thickTop="1">
      <c r="A139" s="53" t="str">
        <f>A11</f>
        <v>Standard # 2: Demonstrates understanding of movement concepts, principles, strategies and tactics. </v>
      </c>
      <c r="B139" s="46"/>
      <c r="C139" s="20"/>
      <c r="D139" s="20"/>
      <c r="E139" s="20"/>
      <c r="F139" s="20"/>
      <c r="G139" s="20"/>
      <c r="H139" s="20"/>
      <c r="I139" s="20"/>
      <c r="J139" s="20"/>
      <c r="K139" s="20"/>
      <c r="L139" s="21"/>
    </row>
    <row r="140" spans="1:12" ht="15" customHeight="1" thickTop="1">
      <c r="A140" s="38" t="str">
        <f>A12</f>
        <v>Demonstrates knowledge and comprehension of key concepts related to the sport of pickle ball</v>
      </c>
      <c r="B140" s="39"/>
      <c r="C140" s="40"/>
      <c r="D140" s="40"/>
      <c r="E140" s="40"/>
      <c r="F140" s="40"/>
      <c r="G140" s="40">
        <f>'Standard # 2'!B5</f>
        <v>2</v>
      </c>
      <c r="H140" s="4" t="str">
        <f>VLOOKUP(G140,$M$2:$N$32,2)</f>
        <v>Developing</v>
      </c>
      <c r="I140" s="40"/>
      <c r="J140" s="40"/>
      <c r="K140" s="40"/>
      <c r="L140" s="41"/>
    </row>
    <row r="141" spans="1:12" ht="15" customHeight="1">
      <c r="A141" s="38" t="str">
        <f>A13</f>
        <v>Demonstrates knowledge and comprehension of key concepts related to the sport of badminton</v>
      </c>
      <c r="B141" s="4"/>
      <c r="C141" s="4"/>
      <c r="D141" s="4"/>
      <c r="E141" s="4"/>
      <c r="F141" s="4"/>
      <c r="G141" s="40">
        <f>'Standard # 2'!C5</f>
        <v>3</v>
      </c>
      <c r="H141" s="4" t="str">
        <f>VLOOKUP(G141,$M$2:$N$32,2)</f>
        <v>Proficient</v>
      </c>
      <c r="I141" s="4"/>
      <c r="J141" s="4"/>
      <c r="K141" s="4"/>
      <c r="L141" s="5"/>
    </row>
    <row r="142" spans="1:12" ht="15" customHeight="1" thickBot="1">
      <c r="A142" s="38" t="str">
        <f>A14</f>
        <v>Demonstrates knowledge and comprehension of key concepts related to the sport of floor hockey</v>
      </c>
      <c r="B142" s="4"/>
      <c r="C142" s="4"/>
      <c r="D142" s="4"/>
      <c r="E142" s="4"/>
      <c r="F142" s="4"/>
      <c r="G142" s="40">
        <f>'Standard # 2'!D5</f>
        <v>3</v>
      </c>
      <c r="H142" s="4" t="str">
        <f>VLOOKUP(G142,$M$2:$N$32,2)</f>
        <v>Proficient</v>
      </c>
      <c r="I142" s="4"/>
      <c r="J142" s="4"/>
      <c r="K142" s="4"/>
      <c r="L142" s="5"/>
    </row>
    <row r="143" spans="1:12" ht="20.25" thickBot="1" thickTop="1">
      <c r="A143" s="53" t="str">
        <f>A15</f>
        <v>Standard # 3: Participates regularly in physical activity</v>
      </c>
      <c r="B143" s="46"/>
      <c r="C143" s="20"/>
      <c r="D143" s="20"/>
      <c r="E143" s="20"/>
      <c r="F143" s="20"/>
      <c r="G143" s="20"/>
      <c r="H143" s="20"/>
      <c r="I143" s="20"/>
      <c r="J143" s="20"/>
      <c r="K143" s="20"/>
      <c r="L143" s="21"/>
    </row>
    <row r="144" spans="1:12" ht="15" customHeight="1" thickTop="1">
      <c r="A144" s="38" t="str">
        <f>A16</f>
        <v>Student consistantly documents outside of class physical activity.</v>
      </c>
      <c r="B144" s="39"/>
      <c r="C144" s="40"/>
      <c r="D144" s="40"/>
      <c r="E144" s="40"/>
      <c r="F144" s="40"/>
      <c r="G144" s="40">
        <f>'Standard # 3'!B5</f>
        <v>4</v>
      </c>
      <c r="H144" s="4" t="str">
        <f>VLOOKUP(G144,$M$2:$N$32,2)</f>
        <v>Exemplary</v>
      </c>
      <c r="I144" s="40"/>
      <c r="J144" s="40"/>
      <c r="K144" s="40"/>
      <c r="L144" s="41"/>
    </row>
    <row r="145" spans="1:12" ht="15" customHeight="1">
      <c r="A145" s="38" t="str">
        <f>A17</f>
        <v>Student consistantly participates in all in class physical activity sessions.</v>
      </c>
      <c r="B145" s="39"/>
      <c r="C145" s="40"/>
      <c r="D145" s="40"/>
      <c r="E145" s="40"/>
      <c r="F145" s="40"/>
      <c r="G145" s="40">
        <f>'Standard # 3'!C5</f>
        <v>2</v>
      </c>
      <c r="H145" s="4" t="str">
        <f>VLOOKUP(G145,$M$2:$N$32,2)</f>
        <v>Developing</v>
      </c>
      <c r="I145" s="40"/>
      <c r="J145" s="40"/>
      <c r="K145" s="40"/>
      <c r="L145" s="41"/>
    </row>
    <row r="146" spans="1:12" ht="15" customHeight="1" thickBot="1">
      <c r="A146" s="38">
        <f>A18</f>
        <v>0</v>
      </c>
      <c r="B146" s="4"/>
      <c r="C146" s="4"/>
      <c r="D146" s="4"/>
      <c r="E146" s="4"/>
      <c r="F146" s="4"/>
      <c r="G146" s="40">
        <f>'Standard # 3'!D5</f>
        <v>4</v>
      </c>
      <c r="H146" s="4" t="str">
        <f>VLOOKUP(G146,$M$2:$N$32,2)</f>
        <v>Exemplary</v>
      </c>
      <c r="I146" s="4"/>
      <c r="J146" s="4"/>
      <c r="K146" s="4"/>
      <c r="L146" s="5"/>
    </row>
    <row r="147" spans="1:12" ht="20.25" thickBot="1" thickTop="1">
      <c r="A147" s="53" t="str">
        <f>A19</f>
        <v>Standard # 4: Achieves and maintains a health-enhancing level of physical fitness.</v>
      </c>
      <c r="B147" s="46"/>
      <c r="C147" s="20"/>
      <c r="D147" s="20"/>
      <c r="E147" s="20"/>
      <c r="F147" s="20"/>
      <c r="G147" s="20"/>
      <c r="H147" s="20"/>
      <c r="I147" s="20"/>
      <c r="J147" s="20"/>
      <c r="K147" s="20"/>
      <c r="L147" s="21"/>
    </row>
    <row r="148" spans="1:12" ht="15" customHeight="1" thickTop="1">
      <c r="A148" s="15" t="str">
        <f>A20</f>
        <v>Student demonstrates a healthy level of cardio respiratory endurance.</v>
      </c>
      <c r="B148" s="4"/>
      <c r="C148" s="4"/>
      <c r="D148" s="4"/>
      <c r="E148" s="4"/>
      <c r="F148" s="4"/>
      <c r="G148" s="4">
        <f>'Standard # 4'!B5</f>
        <v>4</v>
      </c>
      <c r="H148" s="4" t="str">
        <f>VLOOKUP(G148,$M$2:$N$32,2)</f>
        <v>Exemplary</v>
      </c>
      <c r="I148" s="4"/>
      <c r="J148" s="4"/>
      <c r="K148" s="4"/>
      <c r="L148" s="5"/>
    </row>
    <row r="149" spans="1:12" ht="15" customHeight="1">
      <c r="A149" s="15" t="str">
        <f>A21</f>
        <v>Student demonstrates a healthy level of muscular endurance</v>
      </c>
      <c r="B149" s="4"/>
      <c r="C149" s="4"/>
      <c r="D149" s="4"/>
      <c r="E149" s="4"/>
      <c r="F149" s="4"/>
      <c r="G149" s="4">
        <f>'Standard # 4'!C5</f>
        <v>3</v>
      </c>
      <c r="H149" s="4" t="str">
        <f>VLOOKUP(G149,$M$2:$N$32,2)</f>
        <v>Proficient</v>
      </c>
      <c r="I149" s="4"/>
      <c r="J149" s="4"/>
      <c r="K149" s="4"/>
      <c r="L149" s="5"/>
    </row>
    <row r="150" spans="1:12" ht="15" customHeight="1">
      <c r="A150" s="15" t="str">
        <f>A22</f>
        <v>Student demonstrates a healthy level of flexibility</v>
      </c>
      <c r="B150" s="4"/>
      <c r="C150" s="4"/>
      <c r="D150" s="4"/>
      <c r="E150" s="4"/>
      <c r="F150" s="4"/>
      <c r="G150" s="4">
        <f>'Standard # 4'!D5</f>
        <v>2</v>
      </c>
      <c r="H150" s="4" t="str">
        <f>VLOOKUP(G150,$M$2:$N$32,2)</f>
        <v>Developing</v>
      </c>
      <c r="I150" s="4"/>
      <c r="J150" s="4"/>
      <c r="K150" s="4"/>
      <c r="L150" s="5"/>
    </row>
    <row r="151" spans="1:12" ht="15" customHeight="1" thickBot="1">
      <c r="A151" s="15" t="str">
        <f>A23</f>
        <v>Student demonstrates a healthy body composition </v>
      </c>
      <c r="B151" s="4"/>
      <c r="C151" s="4"/>
      <c r="D151" s="4"/>
      <c r="E151" s="4"/>
      <c r="F151" s="4"/>
      <c r="G151" s="4">
        <f>'Standard # 4'!E5</f>
        <v>4</v>
      </c>
      <c r="H151" s="4" t="str">
        <f>VLOOKUP(G151,$M$2:$N$32,2)</f>
        <v>Exemplary</v>
      </c>
      <c r="I151" s="4"/>
      <c r="J151" s="4"/>
      <c r="K151" s="4"/>
      <c r="L151" s="5"/>
    </row>
    <row r="152" spans="1:12" ht="20.25" thickBot="1" thickTop="1">
      <c r="A152" s="53" t="str">
        <f>A24</f>
        <v>Standard # 5: Exhibits reponsible personal and social behavior in physical activity settings.</v>
      </c>
      <c r="B152" s="35"/>
      <c r="C152" s="18"/>
      <c r="D152" s="18"/>
      <c r="E152" s="18"/>
      <c r="F152" s="18"/>
      <c r="G152" s="18"/>
      <c r="H152" s="18"/>
      <c r="I152" s="18"/>
      <c r="J152" s="18"/>
      <c r="K152" s="18"/>
      <c r="L152" s="16"/>
    </row>
    <row r="153" spans="1:12" ht="15" customHeight="1" thickTop="1">
      <c r="A153" s="79" t="str">
        <f>A25</f>
        <v>Student consistantly demonstrates responsible behavior in physical actvity settings.</v>
      </c>
      <c r="B153" s="48"/>
      <c r="C153" s="49"/>
      <c r="D153" s="49"/>
      <c r="E153" s="49"/>
      <c r="F153" s="49"/>
      <c r="G153" s="49">
        <f>'Standard # 5'!L4</f>
        <v>2.9</v>
      </c>
      <c r="H153" s="4" t="str">
        <f>VLOOKUP(G153,$M$2:$N$32,2)</f>
        <v>Proficient</v>
      </c>
      <c r="I153" s="49"/>
      <c r="J153" s="49"/>
      <c r="K153" s="49"/>
      <c r="L153" s="51"/>
    </row>
    <row r="154" spans="1:12" ht="15" customHeight="1">
      <c r="A154" s="77"/>
      <c r="B154" s="39"/>
      <c r="C154" s="40"/>
      <c r="D154" s="40"/>
      <c r="E154" s="40"/>
      <c r="F154" s="40"/>
      <c r="G154" s="40"/>
      <c r="H154" s="4"/>
      <c r="I154" s="40"/>
      <c r="J154" s="40"/>
      <c r="K154" s="40"/>
      <c r="L154" s="41"/>
    </row>
    <row r="155" spans="1:12" ht="15" customHeight="1">
      <c r="A155" s="77"/>
      <c r="B155" s="39"/>
      <c r="C155" s="40"/>
      <c r="D155" s="40"/>
      <c r="E155" s="40"/>
      <c r="F155" s="40"/>
      <c r="G155" s="40"/>
      <c r="H155" s="4"/>
      <c r="I155" s="40"/>
      <c r="J155" s="40"/>
      <c r="K155" s="40"/>
      <c r="L155" s="41"/>
    </row>
    <row r="156" spans="1:12" ht="15" customHeight="1" thickBot="1">
      <c r="A156" s="78"/>
      <c r="B156" s="54"/>
      <c r="C156" s="55"/>
      <c r="D156" s="55"/>
      <c r="E156" s="55"/>
      <c r="F156" s="55"/>
      <c r="G156" s="55"/>
      <c r="H156" s="93"/>
      <c r="I156" s="55"/>
      <c r="J156" s="55"/>
      <c r="K156" s="55"/>
      <c r="L156" s="52"/>
    </row>
    <row r="157" ht="15.75" thickTop="1"/>
    <row r="160" ht="15.75" thickBot="1"/>
    <row r="161" spans="1:12" ht="33" thickBot="1" thickTop="1">
      <c r="A161" s="17" t="str">
        <f>A1</f>
        <v>Physical Education is Awesome Elementary School</v>
      </c>
      <c r="B161" s="18"/>
      <c r="C161" s="18"/>
      <c r="D161" s="18"/>
      <c r="E161" s="18"/>
      <c r="F161" s="18"/>
      <c r="G161" s="19" t="s">
        <v>54</v>
      </c>
      <c r="H161" s="20"/>
      <c r="I161" s="20"/>
      <c r="J161" s="20"/>
      <c r="K161" s="20"/>
      <c r="L161" s="21"/>
    </row>
    <row r="162" spans="1:12" ht="19.5" thickTop="1">
      <c r="A162" s="22" t="s">
        <v>32</v>
      </c>
      <c r="B162" s="23"/>
      <c r="C162" s="23"/>
      <c r="D162" s="23"/>
      <c r="E162" s="23"/>
      <c r="F162" s="23"/>
      <c r="G162" s="24" t="s">
        <v>33</v>
      </c>
      <c r="H162" s="23"/>
      <c r="I162" s="23"/>
      <c r="J162" s="23"/>
      <c r="K162" s="23"/>
      <c r="L162" s="25"/>
    </row>
    <row r="163" spans="1:12" ht="15.75">
      <c r="A163" s="26"/>
      <c r="B163" s="23"/>
      <c r="C163" s="23"/>
      <c r="D163" s="23"/>
      <c r="E163" s="23"/>
      <c r="F163" s="23"/>
      <c r="G163" s="24" t="s">
        <v>34</v>
      </c>
      <c r="H163" s="23"/>
      <c r="I163" s="23"/>
      <c r="J163" s="23"/>
      <c r="K163" s="23"/>
      <c r="L163" s="25"/>
    </row>
    <row r="164" spans="1:12" ht="19.5" thickBot="1">
      <c r="A164" s="27" t="s">
        <v>35</v>
      </c>
      <c r="B164" s="28" t="str">
        <f>'Standard # 1'!A6</f>
        <v>Badminton, Beverly</v>
      </c>
      <c r="C164" s="31"/>
      <c r="D164" s="31"/>
      <c r="E164" s="23"/>
      <c r="F164" s="23"/>
      <c r="G164" s="29" t="s">
        <v>36</v>
      </c>
      <c r="H164" s="23"/>
      <c r="I164" s="23"/>
      <c r="J164" s="23"/>
      <c r="K164" s="23"/>
      <c r="L164" s="25"/>
    </row>
    <row r="165" spans="1:12" ht="17.25" thickBot="1" thickTop="1">
      <c r="A165" s="30"/>
      <c r="B165" s="31"/>
      <c r="C165" s="31"/>
      <c r="D165" s="31"/>
      <c r="E165" s="31"/>
      <c r="F165" s="31"/>
      <c r="G165" s="32" t="s">
        <v>37</v>
      </c>
      <c r="H165" s="31"/>
      <c r="I165" s="31"/>
      <c r="J165" s="31"/>
      <c r="K165" s="31"/>
      <c r="L165" s="33"/>
    </row>
    <row r="166" spans="1:12" ht="16.5" thickBot="1" thickTop="1">
      <c r="A166" s="15"/>
      <c r="B166" s="4"/>
      <c r="C166" s="4"/>
      <c r="D166" s="4"/>
      <c r="E166" s="4"/>
      <c r="F166" s="4"/>
      <c r="G166" s="34"/>
      <c r="H166" s="4"/>
      <c r="I166" s="4"/>
      <c r="J166" s="4"/>
      <c r="K166" s="4"/>
      <c r="L166" s="5"/>
    </row>
    <row r="167" spans="1:12" ht="20.25" thickBot="1" thickTop="1">
      <c r="A167" s="53" t="str">
        <f>A7</f>
        <v>Standard # 1: Demonstrates competency in motor skills and movement patterns for a variety of activities.</v>
      </c>
      <c r="B167" s="44"/>
      <c r="C167" s="20"/>
      <c r="D167" s="20"/>
      <c r="E167" s="20"/>
      <c r="F167" s="20"/>
      <c r="G167" s="45"/>
      <c r="H167" s="20"/>
      <c r="I167" s="20"/>
      <c r="J167" s="20"/>
      <c r="K167" s="20"/>
      <c r="L167" s="21"/>
    </row>
    <row r="168" spans="1:12" ht="15" customHeight="1" thickTop="1">
      <c r="A168" s="15" t="str">
        <f>A8</f>
        <v>Perform the pickleball serve with proficiency.</v>
      </c>
      <c r="B168" s="4"/>
      <c r="C168" s="4"/>
      <c r="D168" s="4"/>
      <c r="E168" s="4"/>
      <c r="F168" s="4"/>
      <c r="G168" s="36">
        <f>'Standard # 1'!B6</f>
        <v>1</v>
      </c>
      <c r="H168" s="4" t="str">
        <f>VLOOKUP(G168,$M$2:$N$32,2)</f>
        <v>Beginning</v>
      </c>
      <c r="I168" s="4"/>
      <c r="J168" s="4"/>
      <c r="K168" s="4"/>
      <c r="L168" s="5"/>
    </row>
    <row r="169" spans="1:12" ht="15" customHeight="1">
      <c r="A169" s="15" t="str">
        <f>A9</f>
        <v>Peforms the pickle ball serve with competency</v>
      </c>
      <c r="B169" s="4"/>
      <c r="C169" s="4"/>
      <c r="D169" s="4"/>
      <c r="E169" s="4"/>
      <c r="F169" s="4"/>
      <c r="G169" s="36">
        <f>'Standard # 1'!C6</f>
        <v>3</v>
      </c>
      <c r="H169" s="4" t="str">
        <f>VLOOKUP(G169,$M$2:$N$32,2)</f>
        <v>Proficient</v>
      </c>
      <c r="I169" s="4"/>
      <c r="J169" s="4"/>
      <c r="K169" s="4"/>
      <c r="L169" s="5"/>
    </row>
    <row r="170" spans="1:12" ht="15" customHeight="1" thickBot="1">
      <c r="A170" s="15" t="str">
        <f>A10</f>
        <v>Places the shuttlecock in the backcourt using an overhead clear with competency</v>
      </c>
      <c r="B170" s="4"/>
      <c r="C170" s="4"/>
      <c r="D170" s="4"/>
      <c r="E170" s="4"/>
      <c r="F170" s="4"/>
      <c r="G170" s="36">
        <f>'Standard # 1'!D6</f>
        <v>3</v>
      </c>
      <c r="H170" s="4" t="str">
        <f>VLOOKUP(G170,$M$2:$N$32,2)</f>
        <v>Proficient</v>
      </c>
      <c r="I170" s="4"/>
      <c r="J170" s="4"/>
      <c r="K170" s="4"/>
      <c r="L170" s="5"/>
    </row>
    <row r="171" spans="1:12" ht="20.25" thickBot="1" thickTop="1">
      <c r="A171" s="53" t="str">
        <f>A11</f>
        <v>Standard # 2: Demonstrates understanding of movement concepts, principles, strategies and tactics. </v>
      </c>
      <c r="B171" s="46"/>
      <c r="C171" s="20"/>
      <c r="D171" s="20"/>
      <c r="E171" s="20"/>
      <c r="F171" s="20"/>
      <c r="G171" s="20"/>
      <c r="H171" s="20"/>
      <c r="I171" s="20"/>
      <c r="J171" s="20"/>
      <c r="K171" s="20"/>
      <c r="L171" s="21"/>
    </row>
    <row r="172" spans="1:12" ht="15" customHeight="1" thickTop="1">
      <c r="A172" s="38" t="str">
        <f>A12</f>
        <v>Demonstrates knowledge and comprehension of key concepts related to the sport of pickle ball</v>
      </c>
      <c r="B172" s="39"/>
      <c r="C172" s="40"/>
      <c r="D172" s="40"/>
      <c r="E172" s="40"/>
      <c r="F172" s="40"/>
      <c r="G172" s="40">
        <f>'Standard # 2'!B6</f>
        <v>3</v>
      </c>
      <c r="H172" s="4" t="str">
        <f>VLOOKUP(G172,$M$2:$N$32,2)</f>
        <v>Proficient</v>
      </c>
      <c r="I172" s="40"/>
      <c r="J172" s="40"/>
      <c r="K172" s="40"/>
      <c r="L172" s="41"/>
    </row>
    <row r="173" spans="1:12" ht="15" customHeight="1">
      <c r="A173" s="38" t="str">
        <f>A13</f>
        <v>Demonstrates knowledge and comprehension of key concepts related to the sport of badminton</v>
      </c>
      <c r="B173" s="4"/>
      <c r="C173" s="4"/>
      <c r="D173" s="4"/>
      <c r="E173" s="4"/>
      <c r="F173" s="4"/>
      <c r="G173" s="40">
        <f>'Standard # 2'!C6</f>
        <v>1</v>
      </c>
      <c r="H173" s="4" t="str">
        <f>VLOOKUP(G173,$M$2:$N$32,2)</f>
        <v>Beginning</v>
      </c>
      <c r="I173" s="4"/>
      <c r="J173" s="4"/>
      <c r="K173" s="4"/>
      <c r="L173" s="5"/>
    </row>
    <row r="174" spans="1:12" ht="15" customHeight="1" thickBot="1">
      <c r="A174" s="38" t="str">
        <f>A14</f>
        <v>Demonstrates knowledge and comprehension of key concepts related to the sport of floor hockey</v>
      </c>
      <c r="B174" s="4"/>
      <c r="C174" s="4"/>
      <c r="D174" s="4"/>
      <c r="E174" s="4"/>
      <c r="F174" s="4"/>
      <c r="G174" s="40">
        <f>'Standard # 2'!D6</f>
        <v>3</v>
      </c>
      <c r="H174" s="4" t="str">
        <f>VLOOKUP(G174,$M$2:$N$32,2)</f>
        <v>Proficient</v>
      </c>
      <c r="I174" s="4"/>
      <c r="J174" s="4"/>
      <c r="K174" s="4"/>
      <c r="L174" s="5"/>
    </row>
    <row r="175" spans="1:12" ht="20.25" thickBot="1" thickTop="1">
      <c r="A175" s="53" t="str">
        <f>A15</f>
        <v>Standard # 3: Participates regularly in physical activity</v>
      </c>
      <c r="B175" s="46"/>
      <c r="C175" s="20"/>
      <c r="D175" s="20"/>
      <c r="E175" s="20"/>
      <c r="F175" s="20"/>
      <c r="G175" s="20"/>
      <c r="H175" s="20"/>
      <c r="I175" s="20"/>
      <c r="J175" s="20"/>
      <c r="K175" s="20"/>
      <c r="L175" s="21"/>
    </row>
    <row r="176" spans="1:12" ht="15" customHeight="1" thickTop="1">
      <c r="A176" s="38" t="str">
        <f>A16</f>
        <v>Student consistantly documents outside of class physical activity.</v>
      </c>
      <c r="B176" s="39"/>
      <c r="C176" s="40"/>
      <c r="D176" s="40"/>
      <c r="E176" s="40"/>
      <c r="F176" s="40"/>
      <c r="G176" s="40">
        <f>'Standard # 3'!B6</f>
        <v>3</v>
      </c>
      <c r="H176" s="4" t="str">
        <f>VLOOKUP(G176,$M$2:$N$32,2)</f>
        <v>Proficient</v>
      </c>
      <c r="I176" s="40"/>
      <c r="J176" s="40"/>
      <c r="K176" s="40"/>
      <c r="L176" s="41"/>
    </row>
    <row r="177" spans="1:12" ht="15" customHeight="1">
      <c r="A177" s="38" t="str">
        <f>A17</f>
        <v>Student consistantly participates in all in class physical activity sessions.</v>
      </c>
      <c r="B177" s="39"/>
      <c r="C177" s="40"/>
      <c r="D177" s="40"/>
      <c r="E177" s="40"/>
      <c r="F177" s="40"/>
      <c r="G177" s="40">
        <f>'Standard # 3'!C6</f>
        <v>1</v>
      </c>
      <c r="H177" s="4" t="str">
        <f>VLOOKUP(G177,$M$2:$N$32,2)</f>
        <v>Beginning</v>
      </c>
      <c r="I177" s="40"/>
      <c r="J177" s="40"/>
      <c r="K177" s="40"/>
      <c r="L177" s="41"/>
    </row>
    <row r="178" spans="1:12" ht="15" customHeight="1" thickBot="1">
      <c r="A178" s="38">
        <f>A18</f>
        <v>0</v>
      </c>
      <c r="B178" s="4"/>
      <c r="C178" s="4"/>
      <c r="D178" s="4"/>
      <c r="E178" s="4"/>
      <c r="F178" s="4"/>
      <c r="G178" s="40">
        <f>'Standard # 3'!D6</f>
        <v>3</v>
      </c>
      <c r="H178" s="4" t="str">
        <f>VLOOKUP(G178,$M$2:$N$32,2)</f>
        <v>Proficient</v>
      </c>
      <c r="I178" s="4"/>
      <c r="J178" s="4"/>
      <c r="K178" s="4"/>
      <c r="L178" s="5"/>
    </row>
    <row r="179" spans="1:12" ht="20.25" thickBot="1" thickTop="1">
      <c r="A179" s="53" t="str">
        <f>A19</f>
        <v>Standard # 4: Achieves and maintains a health-enhancing level of physical fitness.</v>
      </c>
      <c r="B179" s="46"/>
      <c r="C179" s="20"/>
      <c r="D179" s="20"/>
      <c r="E179" s="20"/>
      <c r="F179" s="20"/>
      <c r="G179" s="20"/>
      <c r="H179" s="20"/>
      <c r="I179" s="20"/>
      <c r="J179" s="20"/>
      <c r="K179" s="20"/>
      <c r="L179" s="21"/>
    </row>
    <row r="180" spans="1:12" ht="15" customHeight="1" thickTop="1">
      <c r="A180" s="15" t="str">
        <f>A20</f>
        <v>Student demonstrates a healthy level of cardio respiratory endurance.</v>
      </c>
      <c r="B180" s="4"/>
      <c r="C180" s="4"/>
      <c r="D180" s="4"/>
      <c r="E180" s="4"/>
      <c r="F180" s="4"/>
      <c r="G180" s="4">
        <f>'Standard # 4'!B6</f>
        <v>4</v>
      </c>
      <c r="H180" s="4" t="str">
        <f>VLOOKUP(G180,$M$2:$N$32,2)</f>
        <v>Exemplary</v>
      </c>
      <c r="I180" s="4"/>
      <c r="J180" s="4"/>
      <c r="K180" s="4"/>
      <c r="L180" s="5"/>
    </row>
    <row r="181" spans="1:12" ht="15" customHeight="1">
      <c r="A181" s="15" t="str">
        <f>A21</f>
        <v>Student demonstrates a healthy level of muscular endurance</v>
      </c>
      <c r="B181" s="4"/>
      <c r="C181" s="4"/>
      <c r="D181" s="4"/>
      <c r="E181" s="4"/>
      <c r="F181" s="4"/>
      <c r="G181" s="4">
        <f>'Standard # 4'!C6</f>
        <v>4</v>
      </c>
      <c r="H181" s="4" t="str">
        <f>VLOOKUP(G181,$M$2:$N$32,2)</f>
        <v>Exemplary</v>
      </c>
      <c r="I181" s="4"/>
      <c r="J181" s="4"/>
      <c r="K181" s="4"/>
      <c r="L181" s="5"/>
    </row>
    <row r="182" spans="1:12" ht="15" customHeight="1">
      <c r="A182" s="15" t="str">
        <f>A22</f>
        <v>Student demonstrates a healthy level of flexibility</v>
      </c>
      <c r="B182" s="4"/>
      <c r="C182" s="4"/>
      <c r="D182" s="4"/>
      <c r="E182" s="4"/>
      <c r="F182" s="4"/>
      <c r="G182" s="4">
        <f>'Standard # 4'!D6</f>
        <v>3</v>
      </c>
      <c r="H182" s="4" t="str">
        <f>VLOOKUP(G182,$M$2:$N$32,2)</f>
        <v>Proficient</v>
      </c>
      <c r="I182" s="4"/>
      <c r="J182" s="4"/>
      <c r="K182" s="4"/>
      <c r="L182" s="5"/>
    </row>
    <row r="183" spans="1:12" ht="15" customHeight="1" thickBot="1">
      <c r="A183" s="15" t="str">
        <f>A23</f>
        <v>Student demonstrates a healthy body composition </v>
      </c>
      <c r="B183" s="4"/>
      <c r="C183" s="4"/>
      <c r="D183" s="4"/>
      <c r="E183" s="4"/>
      <c r="F183" s="4"/>
      <c r="G183" s="4">
        <f>'Standard # 4'!E6</f>
        <v>4</v>
      </c>
      <c r="H183" s="4" t="str">
        <f>VLOOKUP(G183,$M$2:$N$32,2)</f>
        <v>Exemplary</v>
      </c>
      <c r="I183" s="4"/>
      <c r="J183" s="4"/>
      <c r="K183" s="4"/>
      <c r="L183" s="5"/>
    </row>
    <row r="184" spans="1:12" ht="20.25" thickBot="1" thickTop="1">
      <c r="A184" s="53" t="str">
        <f>A24</f>
        <v>Standard # 5: Exhibits reponsible personal and social behavior in physical activity settings.</v>
      </c>
      <c r="B184" s="35"/>
      <c r="C184" s="18"/>
      <c r="D184" s="18"/>
      <c r="E184" s="18"/>
      <c r="F184" s="18"/>
      <c r="G184" s="18"/>
      <c r="H184" s="18"/>
      <c r="I184" s="18"/>
      <c r="J184" s="18"/>
      <c r="K184" s="18"/>
      <c r="L184" s="16"/>
    </row>
    <row r="185" spans="1:12" ht="15" customHeight="1" thickTop="1">
      <c r="A185" s="79" t="str">
        <f>A25</f>
        <v>Student consistantly demonstrates responsible behavior in physical actvity settings.</v>
      </c>
      <c r="B185" s="48"/>
      <c r="C185" s="49"/>
      <c r="D185" s="49"/>
      <c r="E185" s="49"/>
      <c r="F185" s="49"/>
      <c r="G185" s="49">
        <f>'Standard # 5'!L5</f>
        <v>4</v>
      </c>
      <c r="H185" s="4" t="str">
        <f>VLOOKUP(G185,$M$2:$N$32,2)</f>
        <v>Exemplary</v>
      </c>
      <c r="I185" s="49"/>
      <c r="J185" s="49"/>
      <c r="K185" s="49"/>
      <c r="L185" s="51"/>
    </row>
    <row r="186" spans="1:12" ht="15" customHeight="1">
      <c r="A186" s="77"/>
      <c r="B186" s="39"/>
      <c r="C186" s="40"/>
      <c r="D186" s="40"/>
      <c r="E186" s="40"/>
      <c r="F186" s="40"/>
      <c r="G186" s="40"/>
      <c r="H186" s="4"/>
      <c r="I186" s="40"/>
      <c r="J186" s="40"/>
      <c r="K186" s="40"/>
      <c r="L186" s="41"/>
    </row>
    <row r="187" spans="1:12" ht="15" customHeight="1">
      <c r="A187" s="77"/>
      <c r="B187" s="39"/>
      <c r="C187" s="40"/>
      <c r="D187" s="40"/>
      <c r="E187" s="40"/>
      <c r="F187" s="40"/>
      <c r="G187" s="40"/>
      <c r="H187" s="4"/>
      <c r="I187" s="40"/>
      <c r="J187" s="40"/>
      <c r="K187" s="40"/>
      <c r="L187" s="41"/>
    </row>
    <row r="188" spans="1:12" ht="15" customHeight="1" thickBot="1">
      <c r="A188" s="78"/>
      <c r="B188" s="54"/>
      <c r="C188" s="55"/>
      <c r="D188" s="55"/>
      <c r="E188" s="55"/>
      <c r="F188" s="55"/>
      <c r="G188" s="55"/>
      <c r="H188" s="93"/>
      <c r="I188" s="55"/>
      <c r="J188" s="55"/>
      <c r="K188" s="55"/>
      <c r="L188" s="52"/>
    </row>
    <row r="189" spans="1:12" ht="15" customHeight="1" thickTop="1">
      <c r="A189" s="50"/>
      <c r="B189" s="39"/>
      <c r="C189" s="40"/>
      <c r="D189" s="40"/>
      <c r="E189" s="40"/>
      <c r="F189" s="40"/>
      <c r="G189" s="40"/>
      <c r="H189" s="40"/>
      <c r="I189" s="40"/>
      <c r="J189" s="40"/>
      <c r="K189" s="40"/>
      <c r="L189" s="40"/>
    </row>
    <row r="190" spans="1:12" ht="15" customHeight="1">
      <c r="A190" s="50"/>
      <c r="B190" s="39"/>
      <c r="C190" s="40"/>
      <c r="D190" s="40"/>
      <c r="E190" s="40"/>
      <c r="F190" s="40"/>
      <c r="G190" s="40"/>
      <c r="H190" s="40"/>
      <c r="I190" s="40"/>
      <c r="J190" s="40"/>
      <c r="K190" s="40"/>
      <c r="L190" s="40"/>
    </row>
    <row r="191" spans="1:12" ht="15" customHeight="1">
      <c r="A191" s="50"/>
      <c r="B191" s="39"/>
      <c r="C191" s="40"/>
      <c r="D191" s="40"/>
      <c r="E191" s="40"/>
      <c r="F191" s="40"/>
      <c r="G191" s="40"/>
      <c r="H191" s="40"/>
      <c r="I191" s="40"/>
      <c r="J191" s="40"/>
      <c r="K191" s="40"/>
      <c r="L191" s="40"/>
    </row>
    <row r="192" ht="15.75" thickBot="1"/>
    <row r="193" spans="1:12" ht="33" thickBot="1" thickTop="1">
      <c r="A193" s="17" t="str">
        <f>A1</f>
        <v>Physical Education is Awesome Elementary School</v>
      </c>
      <c r="B193" s="18"/>
      <c r="C193" s="18"/>
      <c r="D193" s="18"/>
      <c r="E193" s="18"/>
      <c r="F193" s="18"/>
      <c r="G193" s="19" t="s">
        <v>54</v>
      </c>
      <c r="H193" s="20"/>
      <c r="I193" s="20"/>
      <c r="J193" s="20"/>
      <c r="K193" s="20"/>
      <c r="L193" s="21"/>
    </row>
    <row r="194" spans="1:12" ht="19.5" thickTop="1">
      <c r="A194" s="22" t="s">
        <v>32</v>
      </c>
      <c r="B194" s="23"/>
      <c r="C194" s="23"/>
      <c r="D194" s="23"/>
      <c r="E194" s="23"/>
      <c r="F194" s="23"/>
      <c r="G194" s="24" t="s">
        <v>33</v>
      </c>
      <c r="H194" s="23"/>
      <c r="I194" s="23"/>
      <c r="J194" s="23"/>
      <c r="K194" s="23"/>
      <c r="L194" s="25"/>
    </row>
    <row r="195" spans="1:12" ht="15.75">
      <c r="A195" s="26"/>
      <c r="B195" s="23"/>
      <c r="C195" s="23"/>
      <c r="D195" s="23"/>
      <c r="E195" s="23"/>
      <c r="F195" s="23"/>
      <c r="G195" s="24" t="s">
        <v>34</v>
      </c>
      <c r="H195" s="23"/>
      <c r="I195" s="23"/>
      <c r="J195" s="23"/>
      <c r="K195" s="23"/>
      <c r="L195" s="25"/>
    </row>
    <row r="196" spans="1:12" ht="19.5" thickBot="1">
      <c r="A196" s="27" t="s">
        <v>35</v>
      </c>
      <c r="B196" s="28" t="str">
        <f>'Standard # 1'!A7</f>
        <v>Dance, Donald</v>
      </c>
      <c r="C196" s="31"/>
      <c r="D196" s="31"/>
      <c r="E196" s="23"/>
      <c r="F196" s="23"/>
      <c r="G196" s="29" t="s">
        <v>36</v>
      </c>
      <c r="H196" s="23"/>
      <c r="I196" s="23"/>
      <c r="J196" s="23"/>
      <c r="K196" s="23"/>
      <c r="L196" s="25"/>
    </row>
    <row r="197" spans="1:12" ht="17.25" thickBot="1" thickTop="1">
      <c r="A197" s="30"/>
      <c r="B197" s="31"/>
      <c r="C197" s="31"/>
      <c r="D197" s="31"/>
      <c r="E197" s="31"/>
      <c r="F197" s="31"/>
      <c r="G197" s="32" t="s">
        <v>37</v>
      </c>
      <c r="H197" s="31"/>
      <c r="I197" s="31"/>
      <c r="J197" s="31"/>
      <c r="K197" s="31"/>
      <c r="L197" s="33"/>
    </row>
    <row r="198" spans="1:12" ht="16.5" thickBot="1" thickTop="1">
      <c r="A198" s="15"/>
      <c r="B198" s="4"/>
      <c r="C198" s="4"/>
      <c r="D198" s="4"/>
      <c r="E198" s="4"/>
      <c r="F198" s="4"/>
      <c r="G198" s="34"/>
      <c r="H198" s="4"/>
      <c r="I198" s="4"/>
      <c r="J198" s="4"/>
      <c r="K198" s="4"/>
      <c r="L198" s="5"/>
    </row>
    <row r="199" spans="1:12" ht="20.25" thickBot="1" thickTop="1">
      <c r="A199" s="53" t="str">
        <f>A7</f>
        <v>Standard # 1: Demonstrates competency in motor skills and movement patterns for a variety of activities.</v>
      </c>
      <c r="B199" s="44"/>
      <c r="C199" s="20"/>
      <c r="D199" s="20"/>
      <c r="E199" s="20"/>
      <c r="F199" s="20"/>
      <c r="G199" s="45"/>
      <c r="H199" s="20"/>
      <c r="I199" s="20"/>
      <c r="J199" s="20"/>
      <c r="K199" s="20"/>
      <c r="L199" s="21"/>
    </row>
    <row r="200" spans="1:12" ht="15" customHeight="1" thickTop="1">
      <c r="A200" s="15" t="str">
        <f>A8</f>
        <v>Perform the pickleball serve with proficiency.</v>
      </c>
      <c r="B200" s="4"/>
      <c r="C200" s="4"/>
      <c r="D200" s="4"/>
      <c r="E200" s="4"/>
      <c r="F200" s="4"/>
      <c r="G200" s="36">
        <f>'Standard # 1'!B7</f>
        <v>4</v>
      </c>
      <c r="H200" s="4" t="str">
        <f>VLOOKUP(G200,$M$2:$N$32,2)</f>
        <v>Exemplary</v>
      </c>
      <c r="I200" s="4"/>
      <c r="J200" s="4"/>
      <c r="K200" s="4"/>
      <c r="L200" s="5"/>
    </row>
    <row r="201" spans="1:12" ht="15" customHeight="1">
      <c r="A201" s="15" t="str">
        <f>A9</f>
        <v>Peforms the pickle ball serve with competency</v>
      </c>
      <c r="B201" s="4"/>
      <c r="C201" s="4"/>
      <c r="D201" s="4"/>
      <c r="E201" s="4"/>
      <c r="F201" s="4"/>
      <c r="G201" s="36">
        <f>'Standard # 1'!C7</f>
        <v>2</v>
      </c>
      <c r="H201" s="4" t="str">
        <f>VLOOKUP(G201,$M$2:$N$32,2)</f>
        <v>Developing</v>
      </c>
      <c r="I201" s="4"/>
      <c r="J201" s="4"/>
      <c r="K201" s="4"/>
      <c r="L201" s="5"/>
    </row>
    <row r="202" spans="1:12" ht="15" customHeight="1" thickBot="1">
      <c r="A202" s="15" t="str">
        <f>A10</f>
        <v>Places the shuttlecock in the backcourt using an overhead clear with competency</v>
      </c>
      <c r="B202" s="4"/>
      <c r="C202" s="4"/>
      <c r="D202" s="4"/>
      <c r="E202" s="4"/>
      <c r="F202" s="4"/>
      <c r="G202" s="36">
        <f>'Standard # 1'!D7</f>
        <v>3</v>
      </c>
      <c r="H202" s="4" t="str">
        <f>VLOOKUP(G202,$M$2:$N$32,2)</f>
        <v>Proficient</v>
      </c>
      <c r="I202" s="4"/>
      <c r="J202" s="4"/>
      <c r="K202" s="4"/>
      <c r="L202" s="5"/>
    </row>
    <row r="203" spans="1:12" ht="20.25" thickBot="1" thickTop="1">
      <c r="A203" s="53" t="str">
        <f>A11</f>
        <v>Standard # 2: Demonstrates understanding of movement concepts, principles, strategies and tactics. </v>
      </c>
      <c r="B203" s="46"/>
      <c r="C203" s="20"/>
      <c r="D203" s="20"/>
      <c r="E203" s="20"/>
      <c r="F203" s="20"/>
      <c r="G203" s="20"/>
      <c r="H203" s="20"/>
      <c r="I203" s="20"/>
      <c r="J203" s="20"/>
      <c r="K203" s="20"/>
      <c r="L203" s="21"/>
    </row>
    <row r="204" spans="1:12" ht="15" customHeight="1" thickTop="1">
      <c r="A204" s="38" t="str">
        <f>A12</f>
        <v>Demonstrates knowledge and comprehension of key concepts related to the sport of pickle ball</v>
      </c>
      <c r="B204" s="39"/>
      <c r="C204" s="40"/>
      <c r="D204" s="40"/>
      <c r="E204" s="40"/>
      <c r="F204" s="40"/>
      <c r="G204" s="40">
        <f>'Standard # 2'!B7</f>
        <v>1</v>
      </c>
      <c r="H204" s="4" t="str">
        <f>VLOOKUP(G204,$M$2:$N$32,2)</f>
        <v>Beginning</v>
      </c>
      <c r="I204" s="40"/>
      <c r="J204" s="40"/>
      <c r="K204" s="40"/>
      <c r="L204" s="41"/>
    </row>
    <row r="205" spans="1:12" ht="15" customHeight="1">
      <c r="A205" s="38" t="str">
        <f>A13</f>
        <v>Demonstrates knowledge and comprehension of key concepts related to the sport of badminton</v>
      </c>
      <c r="B205" s="4"/>
      <c r="C205" s="4"/>
      <c r="D205" s="4"/>
      <c r="E205" s="4"/>
      <c r="F205" s="4"/>
      <c r="G205" s="40">
        <f>'Standard # 2'!C7</f>
        <v>2</v>
      </c>
      <c r="H205" s="4" t="str">
        <f>VLOOKUP(G205,$M$2:$N$32,2)</f>
        <v>Developing</v>
      </c>
      <c r="I205" s="4"/>
      <c r="J205" s="4"/>
      <c r="K205" s="4"/>
      <c r="L205" s="5"/>
    </row>
    <row r="206" spans="1:12" ht="15" customHeight="1" thickBot="1">
      <c r="A206" s="38" t="str">
        <f>A14</f>
        <v>Demonstrates knowledge and comprehension of key concepts related to the sport of floor hockey</v>
      </c>
      <c r="B206" s="4"/>
      <c r="C206" s="4"/>
      <c r="D206" s="4"/>
      <c r="E206" s="4"/>
      <c r="F206" s="4"/>
      <c r="G206" s="40">
        <f>'Standard # 2'!D7</f>
        <v>2</v>
      </c>
      <c r="H206" s="4" t="str">
        <f>VLOOKUP(G206,$M$2:$N$32,2)</f>
        <v>Developing</v>
      </c>
      <c r="I206" s="4"/>
      <c r="J206" s="4"/>
      <c r="K206" s="4"/>
      <c r="L206" s="5"/>
    </row>
    <row r="207" spans="1:12" ht="20.25" thickBot="1" thickTop="1">
      <c r="A207" s="53" t="str">
        <f>A15</f>
        <v>Standard # 3: Participates regularly in physical activity</v>
      </c>
      <c r="B207" s="46"/>
      <c r="C207" s="20"/>
      <c r="D207" s="20"/>
      <c r="E207" s="20"/>
      <c r="F207" s="20"/>
      <c r="G207" s="20"/>
      <c r="H207" s="20"/>
      <c r="I207" s="20"/>
      <c r="J207" s="20"/>
      <c r="K207" s="20"/>
      <c r="L207" s="21"/>
    </row>
    <row r="208" spans="1:12" ht="15" customHeight="1" thickTop="1">
      <c r="A208" s="38" t="str">
        <f>A16</f>
        <v>Student consistantly documents outside of class physical activity.</v>
      </c>
      <c r="B208" s="39"/>
      <c r="C208" s="40"/>
      <c r="D208" s="40"/>
      <c r="E208" s="40"/>
      <c r="F208" s="40"/>
      <c r="G208" s="40">
        <f>'Standard # 3'!B7</f>
        <v>4</v>
      </c>
      <c r="H208" s="4" t="str">
        <f>VLOOKUP(G208,$M$2:$N$32,2)</f>
        <v>Exemplary</v>
      </c>
      <c r="I208" s="40"/>
      <c r="J208" s="40"/>
      <c r="K208" s="40"/>
      <c r="L208" s="41"/>
    </row>
    <row r="209" spans="1:12" ht="15" customHeight="1">
      <c r="A209" s="38" t="str">
        <f>A17</f>
        <v>Student consistantly participates in all in class physical activity sessions.</v>
      </c>
      <c r="B209" s="39"/>
      <c r="C209" s="40"/>
      <c r="D209" s="40"/>
      <c r="E209" s="40"/>
      <c r="F209" s="40"/>
      <c r="G209" s="40">
        <f>'Standard # 3'!C7</f>
        <v>4</v>
      </c>
      <c r="H209" s="4" t="str">
        <f>VLOOKUP(G209,$M$2:$N$32,2)</f>
        <v>Exemplary</v>
      </c>
      <c r="I209" s="40"/>
      <c r="J209" s="40"/>
      <c r="K209" s="40"/>
      <c r="L209" s="41"/>
    </row>
    <row r="210" spans="1:12" ht="15" customHeight="1" thickBot="1">
      <c r="A210" s="38">
        <f>A18</f>
        <v>0</v>
      </c>
      <c r="B210" s="4"/>
      <c r="C210" s="4"/>
      <c r="D210" s="4"/>
      <c r="E210" s="4"/>
      <c r="F210" s="4"/>
      <c r="G210" s="40">
        <f>'Standard # 3'!D7</f>
        <v>4</v>
      </c>
      <c r="H210" s="4" t="str">
        <f>VLOOKUP(G210,$M$2:$N$32,2)</f>
        <v>Exemplary</v>
      </c>
      <c r="I210" s="4"/>
      <c r="J210" s="4"/>
      <c r="K210" s="4"/>
      <c r="L210" s="5"/>
    </row>
    <row r="211" spans="1:12" ht="20.25" thickBot="1" thickTop="1">
      <c r="A211" s="53" t="str">
        <f>A19</f>
        <v>Standard # 4: Achieves and maintains a health-enhancing level of physical fitness.</v>
      </c>
      <c r="B211" s="46"/>
      <c r="C211" s="20"/>
      <c r="D211" s="20"/>
      <c r="E211" s="20"/>
      <c r="F211" s="20"/>
      <c r="G211" s="20"/>
      <c r="H211" s="20"/>
      <c r="I211" s="20"/>
      <c r="J211" s="20"/>
      <c r="K211" s="20"/>
      <c r="L211" s="21"/>
    </row>
    <row r="212" spans="1:12" ht="15" customHeight="1" thickTop="1">
      <c r="A212" s="15" t="str">
        <f>A20</f>
        <v>Student demonstrates a healthy level of cardio respiratory endurance.</v>
      </c>
      <c r="B212" s="4"/>
      <c r="C212" s="4"/>
      <c r="D212" s="4"/>
      <c r="E212" s="4"/>
      <c r="F212" s="4"/>
      <c r="G212" s="4">
        <f>'Standard # 4'!B7</f>
        <v>4</v>
      </c>
      <c r="H212" s="4" t="str">
        <f>VLOOKUP(G212,$M$2:$N$32,2)</f>
        <v>Exemplary</v>
      </c>
      <c r="I212" s="4"/>
      <c r="J212" s="4"/>
      <c r="K212" s="4"/>
      <c r="L212" s="5"/>
    </row>
    <row r="213" spans="1:12" ht="15" customHeight="1">
      <c r="A213" s="15" t="str">
        <f>A21</f>
        <v>Student demonstrates a healthy level of muscular endurance</v>
      </c>
      <c r="B213" s="4"/>
      <c r="C213" s="4"/>
      <c r="D213" s="4"/>
      <c r="E213" s="4"/>
      <c r="F213" s="4"/>
      <c r="G213" s="4">
        <f>'Standard # 4'!C7</f>
        <v>2</v>
      </c>
      <c r="H213" s="4" t="str">
        <f>VLOOKUP(G213,$M$2:$N$32,2)</f>
        <v>Developing</v>
      </c>
      <c r="I213" s="4"/>
      <c r="J213" s="4"/>
      <c r="K213" s="4"/>
      <c r="L213" s="5"/>
    </row>
    <row r="214" spans="1:12" ht="15" customHeight="1">
      <c r="A214" s="15" t="str">
        <f>A22</f>
        <v>Student demonstrates a healthy level of flexibility</v>
      </c>
      <c r="B214" s="4"/>
      <c r="C214" s="4"/>
      <c r="D214" s="4"/>
      <c r="E214" s="4"/>
      <c r="F214" s="4"/>
      <c r="G214" s="4">
        <f>'Standard # 4'!D7</f>
        <v>3</v>
      </c>
      <c r="H214" s="4" t="str">
        <f>VLOOKUP(G214,$M$2:$N$32,2)</f>
        <v>Proficient</v>
      </c>
      <c r="I214" s="4"/>
      <c r="J214" s="4"/>
      <c r="K214" s="4"/>
      <c r="L214" s="5"/>
    </row>
    <row r="215" spans="1:12" ht="15" customHeight="1" thickBot="1">
      <c r="A215" s="15" t="str">
        <f>A23</f>
        <v>Student demonstrates a healthy body composition </v>
      </c>
      <c r="B215" s="4"/>
      <c r="C215" s="4"/>
      <c r="D215" s="4"/>
      <c r="E215" s="4"/>
      <c r="F215" s="4"/>
      <c r="G215" s="4">
        <f>'Standard # 4'!BE7</f>
        <v>0</v>
      </c>
      <c r="H215" s="4" t="e">
        <f>VLOOKUP(G215,$M$2:$N$32,2)</f>
        <v>#N/A</v>
      </c>
      <c r="I215" s="4"/>
      <c r="J215" s="4"/>
      <c r="K215" s="4"/>
      <c r="L215" s="5"/>
    </row>
    <row r="216" spans="1:12" ht="20.25" thickBot="1" thickTop="1">
      <c r="A216" s="53" t="str">
        <f>A24</f>
        <v>Standard # 5: Exhibits reponsible personal and social behavior in physical activity settings.</v>
      </c>
      <c r="B216" s="35"/>
      <c r="C216" s="18"/>
      <c r="D216" s="18"/>
      <c r="E216" s="18"/>
      <c r="F216" s="18"/>
      <c r="G216" s="18"/>
      <c r="H216" s="18"/>
      <c r="I216" s="18"/>
      <c r="J216" s="18"/>
      <c r="K216" s="18"/>
      <c r="L216" s="16"/>
    </row>
    <row r="217" spans="1:12" ht="15" customHeight="1" thickTop="1">
      <c r="A217" s="79" t="str">
        <f>A25</f>
        <v>Student consistantly demonstrates responsible behavior in physical actvity settings.</v>
      </c>
      <c r="B217" s="48"/>
      <c r="C217" s="49"/>
      <c r="D217" s="49"/>
      <c r="E217" s="49"/>
      <c r="F217" s="49"/>
      <c r="G217" s="49">
        <f>'Standard # 5'!L6</f>
        <v>3</v>
      </c>
      <c r="H217" s="4" t="str">
        <f>VLOOKUP(G217,$M$2:$N$32,2)</f>
        <v>Proficient</v>
      </c>
      <c r="I217" s="49"/>
      <c r="J217" s="49"/>
      <c r="K217" s="49"/>
      <c r="L217" s="51"/>
    </row>
    <row r="218" spans="1:12" ht="15" customHeight="1">
      <c r="A218" s="77"/>
      <c r="B218" s="39"/>
      <c r="C218" s="40"/>
      <c r="D218" s="40"/>
      <c r="E218" s="40"/>
      <c r="F218" s="40"/>
      <c r="G218" s="40"/>
      <c r="H218" s="40"/>
      <c r="I218" s="40"/>
      <c r="J218" s="40"/>
      <c r="K218" s="40"/>
      <c r="L218" s="41"/>
    </row>
    <row r="219" spans="1:12" ht="15" customHeight="1">
      <c r="A219" s="77"/>
      <c r="B219" s="39"/>
      <c r="C219" s="40"/>
      <c r="D219" s="40"/>
      <c r="E219" s="40"/>
      <c r="F219" s="40"/>
      <c r="G219" s="40"/>
      <c r="H219" s="40"/>
      <c r="I219" s="40"/>
      <c r="J219" s="40"/>
      <c r="K219" s="40"/>
      <c r="L219" s="41"/>
    </row>
    <row r="220" spans="1:12" ht="15" customHeight="1" thickBot="1">
      <c r="A220" s="78"/>
      <c r="B220" s="54"/>
      <c r="C220" s="55"/>
      <c r="D220" s="55"/>
      <c r="E220" s="55"/>
      <c r="F220" s="55"/>
      <c r="G220" s="55"/>
      <c r="H220" s="55"/>
      <c r="I220" s="55"/>
      <c r="J220" s="55"/>
      <c r="K220" s="55"/>
      <c r="L220" s="52"/>
    </row>
    <row r="221" ht="15.75" thickTop="1"/>
  </sheetData>
  <sheetProtection password="E304" sheet="1" objects="1" scenarios="1" selectLockedCells="1"/>
  <dataValidations count="7">
    <dataValidation type="list" allowBlank="1" showInputMessage="1" showErrorMessage="1" sqref="A7 A24 A19 A15 A11">
      <formula1>'Standards Menu'!B13:B17</formula1>
    </dataValidation>
    <dataValidation type="list" allowBlank="1" showInputMessage="1" showErrorMessage="1" sqref="A1">
      <formula1>'Standards Menu'!B1:B6</formula1>
    </dataValidation>
    <dataValidation type="list" allowBlank="1" showInputMessage="1" showErrorMessage="1" sqref="A8:A10">
      <formula1>'Standards Menu'!B21:B31</formula1>
    </dataValidation>
    <dataValidation type="list" allowBlank="1" showInputMessage="1" showErrorMessage="1" sqref="A12:A14">
      <formula1>'Standards Menu'!B36:B46</formula1>
    </dataValidation>
    <dataValidation type="list" allowBlank="1" showInputMessage="1" showErrorMessage="1" sqref="A16:A18">
      <formula1>'Standards Menu'!B51:B61</formula1>
    </dataValidation>
    <dataValidation type="list" allowBlank="1" showInputMessage="1" showErrorMessage="1" sqref="A20:A23">
      <formula1>'Standards Menu'!B66:B76</formula1>
    </dataValidation>
    <dataValidation type="list" allowBlank="1" showInputMessage="1" showErrorMessage="1" sqref="A25">
      <formula1>'Standards Menu'!B82:B92</formula1>
    </dataValidation>
  </dataValidations>
  <printOptions/>
  <pageMargins left="0.25" right="0.25" top="0.5" bottom="0.5" header="0.3" footer="0.3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7"/>
  <sheetViews>
    <sheetView zoomScale="75" zoomScaleNormal="75" zoomScalePageLayoutView="0" workbookViewId="0" topLeftCell="A1">
      <selection activeCell="B1" sqref="B1"/>
    </sheetView>
  </sheetViews>
  <sheetFormatPr defaultColWidth="9.140625" defaultRowHeight="15"/>
  <cols>
    <col min="1" max="1" width="17.421875" style="0" customWidth="1"/>
    <col min="2" max="2" width="104.57421875" style="0" customWidth="1"/>
  </cols>
  <sheetData>
    <row r="1" spans="1:2" ht="16.5" thickBot="1" thickTop="1">
      <c r="A1" s="58" t="s">
        <v>50</v>
      </c>
      <c r="B1" s="112" t="s">
        <v>51</v>
      </c>
    </row>
    <row r="2" spans="1:2" ht="15.75" thickTop="1">
      <c r="A2" s="57"/>
      <c r="B2" s="113" t="s">
        <v>52</v>
      </c>
    </row>
    <row r="3" spans="1:2" ht="15">
      <c r="A3" s="57"/>
      <c r="B3" s="113" t="s">
        <v>53</v>
      </c>
    </row>
    <row r="4" spans="1:2" ht="15">
      <c r="A4" s="57"/>
      <c r="B4" s="113"/>
    </row>
    <row r="5" spans="1:2" ht="15">
      <c r="A5" s="57"/>
      <c r="B5" s="113"/>
    </row>
    <row r="6" spans="1:2" ht="15.75" thickBot="1">
      <c r="A6" s="57"/>
      <c r="B6" s="114"/>
    </row>
    <row r="7" spans="1:2" ht="16.5" thickBot="1" thickTop="1">
      <c r="A7" s="59" t="s">
        <v>31</v>
      </c>
      <c r="B7" s="115" t="s">
        <v>39</v>
      </c>
    </row>
    <row r="8" spans="1:2" ht="15.75" thickTop="1">
      <c r="A8" s="43"/>
      <c r="B8" s="116" t="s">
        <v>38</v>
      </c>
    </row>
    <row r="9" spans="1:2" ht="15">
      <c r="A9" s="43"/>
      <c r="B9" s="116" t="s">
        <v>46</v>
      </c>
    </row>
    <row r="10" spans="1:2" ht="15">
      <c r="A10" s="43"/>
      <c r="B10" s="116" t="s">
        <v>47</v>
      </c>
    </row>
    <row r="11" spans="1:2" ht="15">
      <c r="A11" s="43"/>
      <c r="B11" s="116" t="s">
        <v>48</v>
      </c>
    </row>
    <row r="12" spans="1:2" ht="15">
      <c r="A12" s="43"/>
      <c r="B12" s="113"/>
    </row>
    <row r="13" spans="1:2" ht="15.75" thickBot="1">
      <c r="A13" s="43"/>
      <c r="B13" s="113"/>
    </row>
    <row r="14" spans="1:2" ht="16.5" thickBot="1" thickTop="1">
      <c r="A14" s="62"/>
      <c r="B14" s="61" t="s">
        <v>55</v>
      </c>
    </row>
    <row r="15" spans="1:2" ht="16.5" thickBot="1" thickTop="1">
      <c r="A15" s="58" t="s">
        <v>49</v>
      </c>
      <c r="B15" s="112" t="s">
        <v>60</v>
      </c>
    </row>
    <row r="16" spans="1:2" ht="15.75" thickTop="1">
      <c r="A16" s="60"/>
      <c r="B16" s="113" t="s">
        <v>15</v>
      </c>
    </row>
    <row r="17" spans="1:2" ht="15">
      <c r="A17" s="60"/>
      <c r="B17" s="113" t="s">
        <v>61</v>
      </c>
    </row>
    <row r="18" spans="1:2" ht="15">
      <c r="A18" s="60"/>
      <c r="B18" s="113"/>
    </row>
    <row r="19" spans="1:2" ht="15">
      <c r="A19" s="60"/>
      <c r="B19" s="113"/>
    </row>
    <row r="20" spans="1:2" ht="15">
      <c r="A20" s="60"/>
      <c r="B20" s="113"/>
    </row>
    <row r="21" spans="1:2" ht="15">
      <c r="A21" s="60"/>
      <c r="B21" s="113"/>
    </row>
    <row r="22" spans="1:2" ht="15">
      <c r="A22" s="60"/>
      <c r="B22" s="113"/>
    </row>
    <row r="23" spans="1:2" ht="15">
      <c r="A23" s="60"/>
      <c r="B23" s="113"/>
    </row>
    <row r="24" spans="1:2" ht="15.75" thickBot="1">
      <c r="A24" s="60"/>
      <c r="B24" s="114"/>
    </row>
    <row r="25" spans="1:2" ht="16.5" thickBot="1" thickTop="1">
      <c r="A25" s="58" t="s">
        <v>56</v>
      </c>
      <c r="B25" s="112" t="s">
        <v>62</v>
      </c>
    </row>
    <row r="26" spans="1:2" ht="15.75" thickTop="1">
      <c r="A26" s="60"/>
      <c r="B26" s="113" t="s">
        <v>63</v>
      </c>
    </row>
    <row r="27" spans="1:2" ht="15">
      <c r="A27" s="60"/>
      <c r="B27" s="113" t="s">
        <v>64</v>
      </c>
    </row>
    <row r="28" spans="1:2" ht="15">
      <c r="A28" s="60"/>
      <c r="B28" s="113"/>
    </row>
    <row r="29" spans="1:2" ht="15">
      <c r="A29" s="60"/>
      <c r="B29" s="113"/>
    </row>
    <row r="30" spans="1:2" ht="15">
      <c r="A30" s="60"/>
      <c r="B30" s="113"/>
    </row>
    <row r="31" spans="1:2" ht="15">
      <c r="A31" s="60"/>
      <c r="B31" s="113"/>
    </row>
    <row r="32" spans="1:2" ht="15">
      <c r="A32" s="60"/>
      <c r="B32" s="113"/>
    </row>
    <row r="33" spans="1:2" ht="15">
      <c r="A33" s="60"/>
      <c r="B33" s="113"/>
    </row>
    <row r="34" spans="1:2" ht="15">
      <c r="A34" s="60"/>
      <c r="B34" s="113"/>
    </row>
    <row r="35" spans="1:2" ht="15.75" thickBot="1">
      <c r="A35" s="60"/>
      <c r="B35" s="114"/>
    </row>
    <row r="36" spans="1:2" ht="16.5" thickBot="1" thickTop="1">
      <c r="A36" s="58" t="s">
        <v>57</v>
      </c>
      <c r="B36" s="112" t="s">
        <v>65</v>
      </c>
    </row>
    <row r="37" spans="1:2" ht="15.75" thickTop="1">
      <c r="A37" s="60"/>
      <c r="B37" s="113" t="s">
        <v>71</v>
      </c>
    </row>
    <row r="38" spans="1:2" ht="15">
      <c r="A38" s="60"/>
      <c r="B38" s="113"/>
    </row>
    <row r="39" spans="1:2" ht="15">
      <c r="A39" s="60"/>
      <c r="B39" s="113"/>
    </row>
    <row r="40" spans="1:2" ht="15">
      <c r="A40" s="60"/>
      <c r="B40" s="113"/>
    </row>
    <row r="41" spans="1:2" ht="15">
      <c r="A41" s="60"/>
      <c r="B41" s="113"/>
    </row>
    <row r="42" spans="1:2" ht="15">
      <c r="A42" s="60"/>
      <c r="B42" s="113"/>
    </row>
    <row r="43" spans="1:2" ht="15">
      <c r="A43" s="60"/>
      <c r="B43" s="113"/>
    </row>
    <row r="44" spans="1:2" ht="15">
      <c r="A44" s="60"/>
      <c r="B44" s="113"/>
    </row>
    <row r="45" spans="1:2" ht="15">
      <c r="A45" s="60"/>
      <c r="B45" s="113"/>
    </row>
    <row r="46" spans="1:2" ht="15.75" thickBot="1">
      <c r="A46" s="60"/>
      <c r="B46" s="114"/>
    </row>
    <row r="47" spans="1:2" ht="16.5" thickBot="1" thickTop="1">
      <c r="A47" s="58" t="s">
        <v>58</v>
      </c>
      <c r="B47" s="112" t="s">
        <v>66</v>
      </c>
    </row>
    <row r="48" spans="1:2" ht="15.75" thickTop="1">
      <c r="A48" s="60"/>
      <c r="B48" s="113" t="s">
        <v>67</v>
      </c>
    </row>
    <row r="49" spans="1:2" ht="15">
      <c r="A49" s="60"/>
      <c r="B49" s="113" t="s">
        <v>68</v>
      </c>
    </row>
    <row r="50" spans="1:2" ht="15">
      <c r="A50" s="60"/>
      <c r="B50" s="113" t="s">
        <v>69</v>
      </c>
    </row>
    <row r="51" spans="1:2" ht="15">
      <c r="A51" s="60"/>
      <c r="B51" s="113"/>
    </row>
    <row r="52" spans="1:2" ht="15">
      <c r="A52" s="60"/>
      <c r="B52" s="113"/>
    </row>
    <row r="53" spans="1:2" ht="15">
      <c r="A53" s="60"/>
      <c r="B53" s="113"/>
    </row>
    <row r="54" spans="1:2" ht="15">
      <c r="A54" s="60"/>
      <c r="B54" s="113"/>
    </row>
    <row r="55" spans="1:2" ht="15">
      <c r="A55" s="60"/>
      <c r="B55" s="113"/>
    </row>
    <row r="56" spans="1:2" ht="15">
      <c r="A56" s="60"/>
      <c r="B56" s="113"/>
    </row>
    <row r="57" spans="1:2" ht="15.75" thickBot="1">
      <c r="A57" s="60"/>
      <c r="B57" s="114"/>
    </row>
    <row r="58" spans="1:2" ht="16.5" thickBot="1" thickTop="1">
      <c r="A58" s="58" t="s">
        <v>59</v>
      </c>
      <c r="B58" s="112" t="s">
        <v>72</v>
      </c>
    </row>
    <row r="59" spans="1:2" ht="15.75" thickTop="1">
      <c r="A59" s="15"/>
      <c r="B59" s="113"/>
    </row>
    <row r="60" spans="1:2" ht="15">
      <c r="A60" s="15"/>
      <c r="B60" s="113"/>
    </row>
    <row r="61" spans="1:2" ht="15">
      <c r="A61" s="15"/>
      <c r="B61" s="113"/>
    </row>
    <row r="62" spans="1:2" ht="15">
      <c r="A62" s="15"/>
      <c r="B62" s="113"/>
    </row>
    <row r="63" spans="1:2" ht="15">
      <c r="A63" s="15"/>
      <c r="B63" s="113"/>
    </row>
    <row r="64" spans="1:2" ht="15">
      <c r="A64" s="15"/>
      <c r="B64" s="113"/>
    </row>
    <row r="65" spans="1:2" ht="15">
      <c r="A65" s="15"/>
      <c r="B65" s="113"/>
    </row>
    <row r="66" spans="1:2" ht="15">
      <c r="A66" s="15"/>
      <c r="B66" s="113"/>
    </row>
    <row r="67" spans="1:2" ht="15.75" thickBot="1">
      <c r="A67" s="42"/>
      <c r="B67" s="114"/>
    </row>
    <row r="68" ht="15.75" thickTop="1"/>
  </sheetData>
  <sheetProtection password="E304" sheet="1" objects="1" scenarios="1" selectLockedCell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WWU</dc:creator>
  <cp:keywords/>
  <dc:description/>
  <cp:lastModifiedBy>WWU</cp:lastModifiedBy>
  <cp:lastPrinted>2009-03-17T23:11:07Z</cp:lastPrinted>
  <dcterms:created xsi:type="dcterms:W3CDTF">2008-04-03T19:23:58Z</dcterms:created>
  <dcterms:modified xsi:type="dcterms:W3CDTF">2009-03-18T18:55:17Z</dcterms:modified>
  <cp:category/>
  <cp:version/>
  <cp:contentType/>
  <cp:contentStatus/>
</cp:coreProperties>
</file>